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625"/>
  <workbookPr defaultThemeVersion="124226"/>
  <mc:AlternateContent xmlns:mc="http://schemas.openxmlformats.org/markup-compatibility/2006">
    <mc:Choice Requires="x15">
      <x15ac:absPath xmlns:x15ac="http://schemas.microsoft.com/office/spreadsheetml/2010/11/ac" url="D:\Manager GAL\LEADER 2014-2020\DERULARE\Documente LEADER - masuri\Masura 7\Versiunea 1-2017\"/>
    </mc:Choice>
  </mc:AlternateContent>
  <bookViews>
    <workbookView xWindow="0" yWindow="0" windowWidth="17256" windowHeight="5640" activeTab="4"/>
  </bookViews>
  <sheets>
    <sheet name="Buget" sheetId="1" r:id="rId1"/>
    <sheet name="Anexa1" sheetId="2" r:id="rId2"/>
    <sheet name="Anexa2" sheetId="3" r:id="rId3"/>
    <sheet name="Anexa3" sheetId="4" r:id="rId4"/>
    <sheet name="Situația achizitiilor" sheetId="5" r:id="rId5"/>
  </sheets>
  <definedNames>
    <definedName name="_xlnm.Print_Area" localSheetId="1">Anexa1!$A$1:$E$39</definedName>
    <definedName name="_xlnm.Print_Area" localSheetId="2">Anexa2!$A$1:$E$31</definedName>
    <definedName name="_xlnm.Print_Area" localSheetId="3">Anexa3!$A$1:$E$36</definedName>
    <definedName name="_xlnm.Print_Area" localSheetId="0">Buget!$A$1:$F$63</definedName>
  </definedNames>
  <calcPr calcId="162913"/>
</workbook>
</file>

<file path=xl/calcChain.xml><?xml version="1.0" encoding="utf-8"?>
<calcChain xmlns="http://schemas.openxmlformats.org/spreadsheetml/2006/main">
  <c r="F54" i="1" l="1"/>
  <c r="E26" i="4" l="1"/>
  <c r="D26" i="4"/>
  <c r="F57" i="1"/>
  <c r="E55" i="1"/>
  <c r="E59" i="1" s="1"/>
  <c r="D55" i="1"/>
  <c r="D59" i="1" s="1"/>
  <c r="F37" i="1"/>
  <c r="E25" i="1" l="1"/>
  <c r="D25" i="1"/>
  <c r="D8" i="2"/>
  <c r="D62" i="1" l="1"/>
  <c r="E62" i="1" s="1"/>
  <c r="F59" i="1"/>
  <c r="F58" i="1"/>
  <c r="F56" i="1"/>
  <c r="E38" i="1"/>
  <c r="F38" i="1" s="1"/>
  <c r="D38" i="1"/>
  <c r="E33" i="1"/>
  <c r="E32" i="1" s="1"/>
  <c r="D33" i="1"/>
  <c r="D32" i="1" s="1"/>
  <c r="E24" i="1"/>
  <c r="D24" i="1"/>
  <c r="E16" i="1"/>
  <c r="D16" i="1"/>
  <c r="D23" i="1" s="1"/>
  <c r="E11" i="1"/>
  <c r="D11" i="1"/>
  <c r="F45" i="1"/>
  <c r="F43" i="1"/>
  <c r="F40" i="1"/>
  <c r="F39" i="1"/>
  <c r="F36" i="1"/>
  <c r="F35" i="1"/>
  <c r="F34" i="1"/>
  <c r="F31" i="1"/>
  <c r="F30" i="1"/>
  <c r="F29" i="1"/>
  <c r="F28" i="1"/>
  <c r="F27" i="1"/>
  <c r="F26" i="1"/>
  <c r="F22" i="1"/>
  <c r="F21" i="1"/>
  <c r="F20" i="1"/>
  <c r="F19" i="1"/>
  <c r="F18" i="1"/>
  <c r="F17" i="1"/>
  <c r="F15" i="1"/>
  <c r="F14" i="1"/>
  <c r="F13" i="1"/>
  <c r="F12" i="1"/>
  <c r="F16" i="1" l="1"/>
  <c r="F32" i="1"/>
  <c r="D41" i="1"/>
  <c r="F11" i="1"/>
  <c r="E41" i="1"/>
  <c r="F24" i="1"/>
  <c r="D60" i="1"/>
  <c r="F55" i="1"/>
  <c r="F33" i="1"/>
  <c r="F25" i="1"/>
  <c r="E23" i="4"/>
  <c r="E34" i="4" s="1"/>
  <c r="D23" i="4"/>
  <c r="D34" i="4" s="1"/>
  <c r="E17" i="4"/>
  <c r="D17" i="4"/>
  <c r="E26" i="3"/>
  <c r="D26" i="3"/>
  <c r="E21" i="3"/>
  <c r="D21" i="3"/>
  <c r="E18" i="3"/>
  <c r="D18" i="3"/>
  <c r="D27" i="3" s="1"/>
  <c r="E27" i="3" l="1"/>
  <c r="D29" i="3" s="1"/>
  <c r="D42" i="1"/>
  <c r="D44" i="1"/>
  <c r="E50" i="1" s="1"/>
  <c r="D50" i="1" s="1"/>
  <c r="D19" i="4"/>
  <c r="D36" i="4"/>
  <c r="E44" i="1"/>
  <c r="E51" i="1" s="1"/>
  <c r="F41" i="1"/>
  <c r="E8" i="2"/>
  <c r="E34" i="2"/>
  <c r="E31" i="2"/>
  <c r="E20" i="2"/>
  <c r="E19" i="2" s="1"/>
  <c r="D20" i="2"/>
  <c r="D19" i="2" s="1"/>
  <c r="D34" i="2"/>
  <c r="D31" i="2"/>
  <c r="D37" i="2" l="1"/>
  <c r="E37" i="2"/>
  <c r="F44" i="1"/>
  <c r="D47" i="1" s="1"/>
  <c r="E49" i="1" s="1"/>
  <c r="D39" i="2" l="1"/>
  <c r="D51" i="1"/>
  <c r="D49" i="1"/>
</calcChain>
</file>

<file path=xl/sharedStrings.xml><?xml version="1.0" encoding="utf-8"?>
<sst xmlns="http://schemas.openxmlformats.org/spreadsheetml/2006/main" count="206" uniqueCount="176">
  <si>
    <t>CAPITOLUL 2 - Cheltuieli pentru asigurarea utilităţilor necesare obiectivului</t>
  </si>
  <si>
    <t>Studii de teren</t>
  </si>
  <si>
    <t>Proiectare şi inginerie</t>
  </si>
  <si>
    <t>Organizarea procedurilor de achiziţie</t>
  </si>
  <si>
    <t>Consultanţă</t>
  </si>
  <si>
    <t>Asistenţă tehnică</t>
  </si>
  <si>
    <t>Construcţii şi instalaţii</t>
  </si>
  <si>
    <t>Dotări</t>
  </si>
  <si>
    <t>Active necorporale</t>
  </si>
  <si>
    <t>Organizare de şantier</t>
  </si>
  <si>
    <t>5.1.1</t>
  </si>
  <si>
    <t>5.1.2</t>
  </si>
  <si>
    <t>Cheltuieli diverse şi neprevăzute</t>
  </si>
  <si>
    <t>Pregătirea personalului de exploatare</t>
  </si>
  <si>
    <t>Probe tehnologice şi teste</t>
  </si>
  <si>
    <t>TOTAL GENERAL</t>
  </si>
  <si>
    <t>Denumirea capitolelor de cheltuieli</t>
  </si>
  <si>
    <t>Cheltuieli eligibile</t>
  </si>
  <si>
    <t>Cheltuieli neeligibile</t>
  </si>
  <si>
    <t>Total</t>
  </si>
  <si>
    <t>EUR</t>
  </si>
  <si>
    <t>Buget indicativ- HG 28/2008</t>
  </si>
  <si>
    <t>Cheltuieli pentru obţinerea terenului</t>
  </si>
  <si>
    <t>Cheltuieli pentru amenajarea terenului</t>
  </si>
  <si>
    <t>Cheltuieli cu amenajări pentru protecţia mediului şi aducerea la starea iniţială</t>
  </si>
  <si>
    <t>CAPITOLUL 3 - Cheltuieli pentru proiectare şi asistenţă tehnică  - total,  din care:</t>
  </si>
  <si>
    <t>CAPITOLUL 1 - Cheltuieli pentru obţinerea şi amenajarea terenului  - total,  din care:</t>
  </si>
  <si>
    <t>CAPITOLUL 4 - Cheltuieli pentru investiţia de bază  - total,  din care:</t>
  </si>
  <si>
    <t>CAPITOLUL 5 - Alte cheltuieli - total,  din care:</t>
  </si>
  <si>
    <t>CAPITOLUL 6 - Cheltuieli pentru darea în exploatare - total,  din care:</t>
  </si>
  <si>
    <t>Verificare încadrare cheltuieli capitolul 3</t>
  </si>
  <si>
    <t>Utilaje, echipamente tehnologice şi funcţionale cu montaj (procurare)</t>
  </si>
  <si>
    <t>Utilaje şi echipamente fără montaj, mijloace de transport, alte achiziţii specifice</t>
  </si>
  <si>
    <t>Montaj utilaj tehnologic</t>
  </si>
  <si>
    <t>lucrări de construcţii şi instalaţii aferente organizării de șantier</t>
  </si>
  <si>
    <t>cheltuieli conexe organizării de şantier</t>
  </si>
  <si>
    <t>Construcţi din care:</t>
  </si>
  <si>
    <t>Verificare actualizare</t>
  </si>
  <si>
    <t>ACTUALIZARE Cheltuieli Eligibile (max 5%)</t>
  </si>
  <si>
    <t>TOTAL GENERAL CU ACTUALIZARE</t>
  </si>
  <si>
    <t>Valoarea TVA</t>
  </si>
  <si>
    <t>TOTAL GENERAL inclusiv TVA</t>
  </si>
  <si>
    <t>VALOARE TOATALĂ</t>
  </si>
  <si>
    <t>VALOARE ELIGIBILĂ</t>
  </si>
  <si>
    <t>VALOARE NEELIGIBILĂ</t>
  </si>
  <si>
    <t>LEI</t>
  </si>
  <si>
    <t>EURO</t>
  </si>
  <si>
    <t>Plan Financiar</t>
  </si>
  <si>
    <t xml:space="preserve">Cheltuieli eligibile </t>
  </si>
  <si>
    <t>Ajutor public nerambursabil (contribuţia UE şi cofinanţare naţională)</t>
  </si>
  <si>
    <t>-autofinanţare</t>
  </si>
  <si>
    <t>-împrumuturi</t>
  </si>
  <si>
    <t>TOTAL PROIECT</t>
  </si>
  <si>
    <t>Procent contribuţie publică</t>
  </si>
  <si>
    <t>Avans solicitat</t>
  </si>
  <si>
    <t>Procent avans solicitat ca procent din ajutorul public nerambursabil</t>
  </si>
  <si>
    <t>MINISTERULAGRICULTURII ŞI DEZVOLTĂRII RURALE</t>
  </si>
  <si>
    <t>AGENŢIA PENTRU FINANŢAREA INVESTIŢIILOR RURALE</t>
  </si>
  <si>
    <t xml:space="preserve">Curs EURO </t>
  </si>
  <si>
    <t>MINISTERUL AGRICULTURII ŞI DEZVOLTĂRI RURALE</t>
  </si>
  <si>
    <t>Anexa A1</t>
  </si>
  <si>
    <t>AGENŢIA PENTRU FINANŢAREA INVESTIŢILOR RURALE</t>
  </si>
  <si>
    <t>Deviz financiar-Capitolul 3-Cheltuieli pentru proiectare şi asistenţa tehnică-EURO</t>
  </si>
  <si>
    <t>Nr.crt</t>
  </si>
  <si>
    <t>Specificaţie</t>
  </si>
  <si>
    <t>Valoare eligibilă</t>
  </si>
  <si>
    <t>Valoare neeligibilă</t>
  </si>
  <si>
    <t>Cheltuieli pentru studii de teren (geotehnice, geologice, hidrologice, hidrogeologice, fotogrammetrice, topografice şi de stabilitate a terenului pe care se amplasează obiectivul de investiţie)</t>
  </si>
  <si>
    <t>Cheltuieli pentru obţinere de avize, acorduri şi autorizaţii - total, din care:</t>
  </si>
  <si>
    <t>1. obţinerea/prelungirea valabilităţii ceritificatului de urbanism</t>
  </si>
  <si>
    <t>2. obţinerea/prelungirea valabilităţii autorizaţiei de construire/desfiinţare, obţinere autorizaţii de scoatere din circuitul agricol</t>
  </si>
  <si>
    <t>3. obţinerea avizelor şi acordurilor pentru racorduri şi branşamente la reţelele publice de apă, canalizare, gaze, termoficare, energie electrică, telefonie, etc.</t>
  </si>
  <si>
    <t>4. obţinere aviz sanitar, sanitar-veterinar şi fitosanitar</t>
  </si>
  <si>
    <t>5. obţinerea certificatului de nomenclatură stradală şi adresa</t>
  </si>
  <si>
    <t>6. întocmirea documentaţiei, obţinerea numărului Cadastral provizoriu şi
înregistrarea terenului în Cartea Funciară</t>
  </si>
  <si>
    <t>7. obţinerea avizului PSI</t>
  </si>
  <si>
    <t>8. obţinerea acordului de mediu</t>
  </si>
  <si>
    <t>10. alte avize, acorduri şi autorizaţii solicitate prin lege</t>
  </si>
  <si>
    <t>Proiectare şi inginerie - total, din care:</t>
  </si>
  <si>
    <t>1. Cheltuieli pentru elaborarea tuturor fazelor de proiectare - total, din care</t>
  </si>
  <si>
    <t>a. studiu de prefezabilitate</t>
  </si>
  <si>
    <t>b. studiu de fezabilitate</t>
  </si>
  <si>
    <t>c. proiect tehnic</t>
  </si>
  <si>
    <t>d. detalii de execuţie</t>
  </si>
  <si>
    <t>e. verificarea tehnică a proiectării</t>
  </si>
  <si>
    <t>f. elaborarea certificatului de performanţa energetică a clădirii</t>
  </si>
  <si>
    <t>2. Documentaţii necesare pentru obţinerea acordurilor, avizelor şi autorizaţiilor aferente obiectivului de investiti</t>
  </si>
  <si>
    <t>3. Cheltuielile pentru expertiza tehnică efectuată pentru construcţii începute şi neterminate sau care urmează a fi modificate prin proiect (modernizări, consolidări, etc.)</t>
  </si>
  <si>
    <t>4. Cheltuielile pentru efectuarea auditului energetic</t>
  </si>
  <si>
    <t>Cheltuieli pentru consultanţă - total, din care:</t>
  </si>
  <si>
    <t>1.plata serviciilor de consultanţă la elaborarea memoriului justificativ, studiilor de piaţă, de evaluare, la întocmirea cererii de finanţare</t>
  </si>
  <si>
    <t>2. plata serviciilor de consultanţă în domeniul managementului investiţiei sau administrarea contractului de execuţie</t>
  </si>
  <si>
    <t>Cheltuieli pentru asistenţa tehnică - total, din care:</t>
  </si>
  <si>
    <t>2. plata diriginţilor de şantier desemnaţi de autoritatea contractantă, autorizaţi conform prevederilor legale pentru verificarea execuţiei lucrărilor de construcţii şi instalaţii</t>
  </si>
  <si>
    <t>Total valoare fără TVA</t>
  </si>
  <si>
    <t>Valoare TVA (aferentă cheltuielilor eligibile şi neeligibile)</t>
  </si>
  <si>
    <t>TOTAL DEVIZ FINANCIAR 1 (inclusiv TVA)</t>
  </si>
  <si>
    <t xml:space="preserve"> </t>
  </si>
  <si>
    <t>1. asistenţa tehnică din partea proiectantului în cazul când aceasta nu intră în tarifarea proiectării</t>
  </si>
  <si>
    <t>Anexa A2</t>
  </si>
  <si>
    <t>DEVIZUL OBIECTULUI*</t>
  </si>
  <si>
    <t xml:space="preserve">Nr. </t>
  </si>
  <si>
    <t>Denumire</t>
  </si>
  <si>
    <t>crt.</t>
  </si>
  <si>
    <t>I-LUCRĂRI DE CONSTRUCŢII ŞI INSTALAŢII</t>
  </si>
  <si>
    <t>Terasamente</t>
  </si>
  <si>
    <t>Izolații</t>
  </si>
  <si>
    <t>Instalații electrice</t>
  </si>
  <si>
    <t>Instalații sanitare</t>
  </si>
  <si>
    <t>Instalații de încălzire, ventilare, climatizare. PSI, radio-tv, intranet</t>
  </si>
  <si>
    <t>Instalații de alimentare cu gaze naturale</t>
  </si>
  <si>
    <t>Instalații de telecomunicații</t>
  </si>
  <si>
    <t>TOTAL I ( fără TVA)</t>
  </si>
  <si>
    <t>II-MONTAJ</t>
  </si>
  <si>
    <t>Montaj utilaje și echipamente tehnologice</t>
  </si>
  <si>
    <t>TOTAL II ( fără TVA)</t>
  </si>
  <si>
    <t>III-PROCURARE</t>
  </si>
  <si>
    <t>Utilaje și echipamente tehnologice</t>
  </si>
  <si>
    <t>TOTAL III (fără TVA)</t>
  </si>
  <si>
    <t>TOTAL (TOTAL I + TOTAL II + TOTAL III) fără TVA</t>
  </si>
  <si>
    <t>TVA aferent cheltuielilor eligibile şi neeligibile</t>
  </si>
  <si>
    <t>TOTAL DEVIZ PE OBIECT (inclusiv TVA)</t>
  </si>
  <si>
    <t>* Se înscrie denumirea obiectului de construcţie sau intervenţie</t>
  </si>
  <si>
    <t>Construcții : rezistență (fundații, structură de rezistență) și arhitectură (închideri exterioare, compartimentări, finisaje)</t>
  </si>
  <si>
    <t>Anexa A3</t>
  </si>
  <si>
    <t>Deviz capitolul 2-Cheltuieli pentru asigurarea utilităţilor necesare obiectivului- EURO</t>
  </si>
  <si>
    <t>Alimentare cu apă</t>
  </si>
  <si>
    <t>Canalizare</t>
  </si>
  <si>
    <t>Alimentare cu gaze naturale</t>
  </si>
  <si>
    <t>Alimentare cu agent termic</t>
  </si>
  <si>
    <t>Alimentare cu energie electrică</t>
  </si>
  <si>
    <t>Telecomunicaţii (telefonie, radio-tv,etc)</t>
  </si>
  <si>
    <t>Alte tipuri de reţele exterioare</t>
  </si>
  <si>
    <t>Drumuri de acces</t>
  </si>
  <si>
    <t>Valoare TVA aferentă cheltuielilor eligibile şi neeligibile</t>
  </si>
  <si>
    <t>TOTAL DEVIZ CAPITOLUL 2 (inclusiv TVA)</t>
  </si>
  <si>
    <t>Deviz capitolul 5 - Alte cheltuieli- EURO</t>
  </si>
  <si>
    <t>lucrări de construcţii şi instalaţii aferente organizării de şantier</t>
  </si>
  <si>
    <t>Comisioane, taxe</t>
  </si>
  <si>
    <t>comisionul băncii finanţatoare</t>
  </si>
  <si>
    <t>cota aferentă Inspectoratului de Stat în Construcţii pentru
controlul calităţii lucrărilor de construcţii</t>
  </si>
  <si>
    <t>cota pentru controlul statului în amenajarea teritoriului,
urbanism, şi pentru autorizarea lucrărilor de construcţii</t>
  </si>
  <si>
    <t>prime de asigurare din sarcina autorităţii contractante</t>
  </si>
  <si>
    <t>alte cheltuieli de aceeaşi natură, stabilite în condiţiile legii</t>
  </si>
  <si>
    <t>cota aferentă Casei Sociale a Constructorilor</t>
  </si>
  <si>
    <t>Cheltuieli diverse si neprevazute</t>
  </si>
  <si>
    <t>TOTAL DEVIZ CAPITOLUL 5</t>
  </si>
  <si>
    <t>VALOAREA TVA aferentă cheltuielilor eligibile şi neeligibile</t>
  </si>
  <si>
    <t>TOTAL DEVIZ CAPITOLUL 5 (inclusiv TVA)</t>
  </si>
  <si>
    <t>ASOCIAȚIA GRUP DE ACȚIUNE LOCALĂ SUD-VEST SATU MARE</t>
  </si>
  <si>
    <t>Măsura</t>
  </si>
  <si>
    <t>Data întocmirii devizului general din SF/DALI</t>
  </si>
  <si>
    <t>Obținerea de avize, acorduri și autorizații</t>
  </si>
  <si>
    <t>Comisioane, taxe, costul creditului</t>
  </si>
  <si>
    <t>Cofinanţare privată din care:</t>
  </si>
  <si>
    <t>Buget local</t>
  </si>
  <si>
    <t xml:space="preserve">9. căi ferate </t>
  </si>
  <si>
    <t>Nr. crt</t>
  </si>
  <si>
    <t>Obiectul contractului</t>
  </si>
  <si>
    <t>Valoarea reala (Lei)</t>
  </si>
  <si>
    <t>Procedura aplicată</t>
  </si>
  <si>
    <t>Data începerii procedurii (zz/ll/aaaa)</t>
  </si>
  <si>
    <t>Data finalizării proceduriii (zz/ll/aaaa)</t>
  </si>
  <si>
    <t>Stadiul procedurii</t>
  </si>
  <si>
    <t>Servicii de consultanță</t>
  </si>
  <si>
    <t>Elaborarea Studiului de Frezabilitate</t>
  </si>
  <si>
    <t>Adaugă sau șterge linie după caz</t>
  </si>
  <si>
    <t>Declar pe proprie raspundere ca informatiile din tabelul  de mai sus sunt corecte si ca la atribuirea contractelor de servicii mentionate au fost respectate prevederile legislatiei nationale in vigoare privind procedura de achizitie publica</t>
  </si>
  <si>
    <t>Reprezentant legal, Nume/Prenume</t>
  </si>
  <si>
    <t>Semnătura si ştampila</t>
  </si>
  <si>
    <t>Valoare pe categorii de lucrări,                         fără TVA- EURO</t>
  </si>
  <si>
    <t>7/6B</t>
  </si>
  <si>
    <r>
      <t>Utilaje și echipamente de transport,</t>
    </r>
    <r>
      <rPr>
        <sz val="12"/>
        <color rgb="FFFF0000"/>
        <rFont val="Calibri"/>
        <family val="2"/>
        <scheme val="minor"/>
      </rPr>
      <t xml:space="preserve"> </t>
    </r>
    <r>
      <rPr>
        <sz val="12"/>
        <rFont val="Calibri"/>
        <family val="2"/>
        <scheme val="minor"/>
      </rPr>
      <t>utilaje și echipamente fără montaj, mijloace de transport, alte achiziții specifice</t>
    </r>
  </si>
  <si>
    <t>Situaţia achiziţiilor publice efectuate până la depunerea Cererii de finanţare cu respectarea condiţiilor de eligibilitate a cheltuielilor prevăzute în fişa Măsurii 7/6B.</t>
  </si>
  <si>
    <t>Cai ferate industriale</t>
  </si>
  <si>
    <t>Cheltuieli aferente racordării la reţele de utilităţi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</si>
</sst>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21" x14ac:knownFonts="1">
    <font>
      <sz val="11"/>
      <color theme="1"/>
      <name val="Calibri"/>
      <family val="2"/>
      <scheme val="minor"/>
    </font>
    <font>
      <sz val="11"/>
      <color theme="1"/>
      <name val="Calibri"/>
      <family val="2"/>
      <charset val="238"/>
      <scheme val="minor"/>
    </font>
    <font>
      <b/>
      <sz val="11"/>
      <color theme="1"/>
      <name val="Calibri"/>
      <family val="2"/>
      <scheme val="minor"/>
    </font>
    <font>
      <sz val="10"/>
      <name val="Arial"/>
      <family val="2"/>
      <charset val="238"/>
    </font>
    <font>
      <sz val="11"/>
      <color rgb="FF9C0006"/>
      <name val="Calibri"/>
      <family val="2"/>
      <charset val="238"/>
      <scheme val="minor"/>
    </font>
    <font>
      <sz val="11"/>
      <color rgb="FF9C6500"/>
      <name val="Calibri"/>
      <family val="2"/>
      <charset val="238"/>
      <scheme val="minor"/>
    </font>
    <font>
      <b/>
      <sz val="14"/>
      <color theme="1"/>
      <name val="Calibri"/>
      <family val="2"/>
      <scheme val="minor"/>
    </font>
    <font>
      <sz val="14"/>
      <color theme="1"/>
      <name val="Calibri"/>
      <family val="2"/>
      <scheme val="minor"/>
    </font>
    <font>
      <sz val="12"/>
      <color theme="1"/>
      <name val="Calibri"/>
      <family val="2"/>
      <scheme val="minor"/>
    </font>
    <font>
      <b/>
      <sz val="11"/>
      <color theme="1"/>
      <name val="Calibri"/>
      <family val="2"/>
      <charset val="238"/>
      <scheme val="minor"/>
    </font>
    <font>
      <b/>
      <sz val="11"/>
      <name val="Calibri"/>
      <family val="2"/>
      <charset val="238"/>
      <scheme val="minor"/>
    </font>
    <font>
      <sz val="10"/>
      <color theme="1"/>
      <name val="Calibri"/>
      <family val="2"/>
      <scheme val="minor"/>
    </font>
    <font>
      <b/>
      <sz val="14"/>
      <color theme="1"/>
      <name val="Calibri"/>
      <family val="2"/>
      <charset val="238"/>
      <scheme val="minor"/>
    </font>
    <font>
      <b/>
      <sz val="12"/>
      <color theme="1"/>
      <name val="Calibri"/>
      <family val="2"/>
      <charset val="238"/>
      <scheme val="minor"/>
    </font>
    <font>
      <b/>
      <sz val="12"/>
      <color theme="1"/>
      <name val="Calibri"/>
      <family val="2"/>
      <scheme val="minor"/>
    </font>
    <font>
      <sz val="12"/>
      <color theme="1"/>
      <name val="Calibri"/>
      <family val="2"/>
      <charset val="238"/>
      <scheme val="minor"/>
    </font>
    <font>
      <b/>
      <sz val="12"/>
      <name val="Calibri"/>
      <family val="2"/>
      <scheme val="minor"/>
    </font>
    <font>
      <b/>
      <sz val="12"/>
      <color indexed="8"/>
      <name val="Calibri"/>
      <family val="2"/>
      <charset val="238"/>
      <scheme val="minor"/>
    </font>
    <font>
      <sz val="12"/>
      <color indexed="8"/>
      <name val="Calibri"/>
      <family val="2"/>
      <charset val="238"/>
      <scheme val="minor"/>
    </font>
    <font>
      <sz val="12"/>
      <color rgb="FFFF0000"/>
      <name val="Calibri"/>
      <family val="2"/>
      <scheme val="minor"/>
    </font>
    <font>
      <sz val="12"/>
      <name val="Calibri"/>
      <family val="2"/>
      <scheme val="minor"/>
    </font>
  </fonts>
  <fills count="8">
    <fill>
      <patternFill patternType="none"/>
    </fill>
    <fill>
      <patternFill patternType="gray125"/>
    </fill>
    <fill>
      <patternFill patternType="solid">
        <fgColor rgb="FFFFC7CE"/>
      </patternFill>
    </fill>
    <fill>
      <patternFill patternType="solid">
        <fgColor rgb="FFFFEB9C"/>
      </patternFill>
    </fill>
    <fill>
      <patternFill patternType="solid">
        <fgColor rgb="FF92D050"/>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39997558519241921"/>
        <bgColor theme="0"/>
      </patternFill>
    </fill>
  </fills>
  <borders count="29">
    <border>
      <left/>
      <right/>
      <top/>
      <bottom/>
      <diagonal/>
    </border>
    <border>
      <left style="medium">
        <color indexed="8"/>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8"/>
      </top>
      <bottom/>
      <diagonal/>
    </border>
    <border>
      <left style="medium">
        <color indexed="8"/>
      </left>
      <right style="thin">
        <color indexed="64"/>
      </right>
      <top style="thin">
        <color indexed="64"/>
      </top>
      <bottom style="thin">
        <color indexed="64"/>
      </bottom>
      <diagonal/>
    </border>
    <border>
      <left/>
      <right/>
      <top/>
      <bottom style="thin">
        <color indexed="64"/>
      </bottom>
      <diagonal/>
    </border>
    <border>
      <left style="medium">
        <color indexed="8"/>
      </left>
      <right/>
      <top style="medium">
        <color indexed="8"/>
      </top>
      <bottom/>
      <diagonal/>
    </border>
    <border>
      <left style="medium">
        <color indexed="8"/>
      </left>
      <right/>
      <top/>
      <bottom/>
      <diagonal/>
    </border>
    <border>
      <left style="medium">
        <color indexed="64"/>
      </left>
      <right style="thin">
        <color indexed="64"/>
      </right>
      <top style="medium">
        <color indexed="64"/>
      </top>
      <bottom style="thin">
        <color indexed="64"/>
      </bottom>
      <diagonal/>
    </border>
    <border>
      <left style="medium">
        <color indexed="8"/>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8"/>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3" fillId="0" borderId="0"/>
    <xf numFmtId="0" fontId="4" fillId="2" borderId="0" applyNumberFormat="0" applyBorder="0" applyAlignment="0" applyProtection="0"/>
    <xf numFmtId="164" fontId="3" fillId="0" borderId="0" applyFont="0" applyFill="0" applyBorder="0" applyAlignment="0" applyProtection="0"/>
    <xf numFmtId="0" fontId="5" fillId="3" borderId="0" applyNumberFormat="0" applyBorder="0" applyAlignment="0" applyProtection="0"/>
  </cellStyleXfs>
  <cellXfs count="244">
    <xf numFmtId="0" fontId="0" fillId="0" borderId="0" xfId="0"/>
    <xf numFmtId="0" fontId="0" fillId="0" borderId="0" xfId="0" applyBorder="1"/>
    <xf numFmtId="0" fontId="0" fillId="4" borderId="3" xfId="0" applyFill="1" applyBorder="1"/>
    <xf numFmtId="0" fontId="6" fillId="0" borderId="18" xfId="0" applyFont="1" applyBorder="1" applyAlignment="1">
      <alignment horizontal="center"/>
    </xf>
    <xf numFmtId="0" fontId="6" fillId="0" borderId="17" xfId="0" applyFont="1" applyBorder="1" applyAlignment="1">
      <alignment horizontal="center"/>
    </xf>
    <xf numFmtId="0" fontId="7" fillId="0" borderId="18" xfId="0" applyFont="1" applyBorder="1" applyAlignment="1">
      <alignment horizontal="center"/>
    </xf>
    <xf numFmtId="0" fontId="6" fillId="0" borderId="24" xfId="0" applyFont="1" applyBorder="1" applyAlignment="1">
      <alignment horizontal="center"/>
    </xf>
    <xf numFmtId="0" fontId="7" fillId="0" borderId="16" xfId="0" applyFont="1" applyBorder="1" applyAlignment="1">
      <alignment horizontal="center"/>
    </xf>
    <xf numFmtId="0" fontId="7" fillId="0" borderId="21" xfId="0" applyFont="1" applyBorder="1" applyAlignment="1">
      <alignment horizontal="center"/>
    </xf>
    <xf numFmtId="0" fontId="6" fillId="0" borderId="0" xfId="0" applyFont="1"/>
    <xf numFmtId="0" fontId="7" fillId="0" borderId="0" xfId="0" applyFont="1" applyBorder="1"/>
    <xf numFmtId="0" fontId="6" fillId="0" borderId="0" xfId="0" applyFont="1" applyBorder="1" applyAlignment="1">
      <alignment horizontal="center"/>
    </xf>
    <xf numFmtId="0" fontId="7" fillId="0" borderId="0" xfId="0" applyFont="1"/>
    <xf numFmtId="0" fontId="0" fillId="4" borderId="18" xfId="0" applyFont="1" applyFill="1" applyBorder="1"/>
    <xf numFmtId="0" fontId="0" fillId="4" borderId="13" xfId="0" applyFont="1" applyFill="1" applyBorder="1"/>
    <xf numFmtId="0" fontId="0" fillId="0" borderId="0" xfId="0" applyFont="1"/>
    <xf numFmtId="0" fontId="0" fillId="0" borderId="0" xfId="0" applyAlignment="1">
      <alignment horizontal="center"/>
    </xf>
    <xf numFmtId="0" fontId="8" fillId="0" borderId="0" xfId="0" applyFont="1" applyBorder="1" applyAlignment="1">
      <alignment horizontal="center"/>
    </xf>
    <xf numFmtId="0" fontId="9" fillId="4" borderId="3" xfId="0" applyFont="1" applyFill="1" applyBorder="1"/>
    <xf numFmtId="0" fontId="9" fillId="4" borderId="2" xfId="0" applyFont="1" applyFill="1" applyBorder="1"/>
    <xf numFmtId="0" fontId="7" fillId="4" borderId="3" xfId="0" applyFont="1" applyFill="1" applyBorder="1" applyProtection="1">
      <protection locked="0"/>
    </xf>
    <xf numFmtId="0" fontId="0" fillId="0" borderId="0" xfId="0" applyProtection="1">
      <protection locked="0"/>
    </xf>
    <xf numFmtId="0" fontId="6" fillId="0" borderId="18" xfId="0" applyFont="1" applyBorder="1" applyAlignment="1" applyProtection="1">
      <alignment horizontal="center"/>
      <protection locked="0"/>
    </xf>
    <xf numFmtId="0" fontId="6" fillId="0" borderId="17" xfId="0" applyFont="1" applyBorder="1" applyAlignment="1" applyProtection="1">
      <alignment horizontal="center"/>
      <protection locked="0"/>
    </xf>
    <xf numFmtId="0" fontId="7" fillId="0" borderId="18" xfId="0" applyFont="1" applyBorder="1" applyAlignment="1" applyProtection="1">
      <alignment horizontal="center"/>
      <protection locked="0"/>
    </xf>
    <xf numFmtId="0" fontId="6" fillId="0" borderId="24"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7" fillId="0" borderId="21" xfId="0" applyFont="1" applyBorder="1" applyAlignment="1" applyProtection="1">
      <alignment horizontal="center"/>
      <protection locked="0"/>
    </xf>
    <xf numFmtId="0" fontId="0" fillId="0" borderId="0" xfId="0" applyAlignment="1" applyProtection="1">
      <alignment horizontal="center"/>
      <protection locked="0"/>
    </xf>
    <xf numFmtId="0" fontId="6" fillId="0" borderId="3" xfId="0" applyFont="1" applyBorder="1" applyProtection="1">
      <protection locked="0"/>
    </xf>
    <xf numFmtId="0" fontId="6" fillId="0" borderId="3"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7" fillId="0" borderId="3" xfId="0" applyFont="1" applyBorder="1" applyProtection="1">
      <protection locked="0"/>
    </xf>
    <xf numFmtId="0" fontId="6" fillId="4" borderId="3" xfId="0" applyFont="1" applyFill="1" applyBorder="1" applyProtection="1">
      <protection locked="0"/>
    </xf>
    <xf numFmtId="0" fontId="6" fillId="4" borderId="3" xfId="0" applyFont="1" applyFill="1" applyBorder="1" applyAlignment="1" applyProtection="1">
      <alignment horizontal="center"/>
      <protection locked="0"/>
    </xf>
    <xf numFmtId="0" fontId="7" fillId="4" borderId="3" xfId="0" applyFont="1" applyFill="1" applyBorder="1" applyAlignment="1" applyProtection="1">
      <alignment wrapText="1"/>
      <protection locked="0"/>
    </xf>
    <xf numFmtId="0" fontId="6" fillId="4" borderId="11" xfId="0" applyFont="1" applyFill="1" applyBorder="1" applyAlignment="1" applyProtection="1">
      <alignment horizontal="center"/>
      <protection locked="0"/>
    </xf>
    <xf numFmtId="0" fontId="6" fillId="4" borderId="11" xfId="0" applyFont="1" applyFill="1" applyBorder="1" applyProtection="1">
      <protection locked="0"/>
    </xf>
    <xf numFmtId="0" fontId="7" fillId="4" borderId="13" xfId="0" applyFont="1" applyFill="1" applyBorder="1" applyProtection="1">
      <protection locked="0"/>
    </xf>
    <xf numFmtId="0" fontId="7" fillId="0" borderId="18" xfId="0" applyFont="1" applyBorder="1" applyProtection="1">
      <protection locked="0"/>
    </xf>
    <xf numFmtId="0" fontId="7" fillId="0" borderId="11" xfId="0" applyFont="1" applyBorder="1" applyProtection="1">
      <protection locked="0"/>
    </xf>
    <xf numFmtId="0" fontId="0" fillId="5" borderId="0" xfId="0" applyFill="1" applyBorder="1"/>
    <xf numFmtId="0" fontId="0" fillId="0" borderId="11" xfId="0" applyBorder="1" applyAlignment="1">
      <alignment horizontal="center" vertical="top"/>
    </xf>
    <xf numFmtId="0" fontId="0" fillId="0" borderId="3" xfId="0" applyBorder="1" applyProtection="1">
      <protection locked="0"/>
    </xf>
    <xf numFmtId="0" fontId="0" fillId="0" borderId="11" xfId="0" applyBorder="1" applyProtection="1">
      <protection locked="0"/>
    </xf>
    <xf numFmtId="0" fontId="0" fillId="0" borderId="26" xfId="0" applyBorder="1" applyProtection="1">
      <protection locked="0"/>
    </xf>
    <xf numFmtId="0" fontId="9" fillId="0" borderId="3" xfId="0" applyFont="1" applyBorder="1" applyProtection="1">
      <protection locked="0"/>
    </xf>
    <xf numFmtId="0" fontId="1" fillId="0" borderId="13" xfId="0" applyFont="1" applyBorder="1" applyProtection="1">
      <protection locked="0"/>
    </xf>
    <xf numFmtId="0" fontId="0" fillId="0" borderId="2" xfId="0" applyFont="1" applyBorder="1" applyProtection="1">
      <protection locked="0"/>
    </xf>
    <xf numFmtId="0" fontId="0" fillId="0" borderId="3" xfId="0" applyFont="1" applyBorder="1" applyProtection="1">
      <protection locked="0"/>
    </xf>
    <xf numFmtId="0" fontId="0" fillId="0" borderId="13" xfId="0" applyFont="1" applyBorder="1" applyProtection="1">
      <protection locked="0"/>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1" fillId="0" borderId="3" xfId="0" applyFont="1" applyBorder="1"/>
    <xf numFmtId="2" fontId="11" fillId="0" borderId="3" xfId="0" applyNumberFormat="1" applyFont="1" applyBorder="1" applyAlignment="1">
      <alignment horizontal="center" vertical="center" wrapText="1"/>
    </xf>
    <xf numFmtId="2" fontId="11" fillId="0" borderId="3" xfId="0" applyNumberFormat="1" applyFont="1" applyBorder="1" applyAlignment="1">
      <alignment horizontal="center" vertical="center"/>
    </xf>
    <xf numFmtId="49" fontId="11" fillId="0" borderId="3" xfId="0" applyNumberFormat="1" applyFont="1" applyBorder="1" applyAlignment="1">
      <alignment horizontal="center" vertical="center" wrapText="1"/>
    </xf>
    <xf numFmtId="49" fontId="11" fillId="0" borderId="11" xfId="0" applyNumberFormat="1" applyFont="1" applyBorder="1" applyAlignment="1">
      <alignment horizontal="center" vertical="center" wrapText="1"/>
    </xf>
    <xf numFmtId="0" fontId="0" fillId="6" borderId="3" xfId="0" applyFill="1" applyBorder="1"/>
    <xf numFmtId="0" fontId="2" fillId="6" borderId="3" xfId="0" applyFont="1" applyFill="1" applyBorder="1"/>
    <xf numFmtId="0" fontId="2" fillId="6" borderId="12" xfId="0" applyFont="1" applyFill="1" applyBorder="1"/>
    <xf numFmtId="0" fontId="2" fillId="6" borderId="3" xfId="0" applyFont="1" applyFill="1" applyBorder="1" applyAlignment="1">
      <alignment horizontal="center"/>
    </xf>
    <xf numFmtId="0" fontId="2" fillId="6" borderId="3" xfId="0" applyFont="1" applyFill="1" applyBorder="1" applyAlignment="1">
      <alignment wrapText="1"/>
    </xf>
    <xf numFmtId="0" fontId="0" fillId="6" borderId="3" xfId="0" applyFill="1" applyBorder="1" applyAlignment="1">
      <alignment wrapText="1"/>
    </xf>
    <xf numFmtId="1" fontId="0" fillId="7" borderId="3" xfId="0" applyNumberFormat="1" applyFill="1" applyBorder="1" applyProtection="1"/>
    <xf numFmtId="0" fontId="0" fillId="6" borderId="19" xfId="0" applyFont="1" applyFill="1" applyBorder="1"/>
    <xf numFmtId="0" fontId="0" fillId="6" borderId="13" xfId="0" applyFont="1" applyFill="1" applyBorder="1"/>
    <xf numFmtId="0" fontId="2" fillId="6" borderId="19" xfId="0" applyFont="1" applyFill="1" applyBorder="1"/>
    <xf numFmtId="0" fontId="2" fillId="6" borderId="13" xfId="0" applyFont="1" applyFill="1" applyBorder="1"/>
    <xf numFmtId="0" fontId="0" fillId="6" borderId="3" xfId="0" applyFont="1" applyFill="1" applyBorder="1" applyAlignment="1">
      <alignment horizontal="center"/>
    </xf>
    <xf numFmtId="0" fontId="9" fillId="6" borderId="3" xfId="0" applyFont="1" applyFill="1" applyBorder="1" applyAlignment="1">
      <alignment horizontal="center"/>
    </xf>
    <xf numFmtId="0" fontId="7" fillId="6" borderId="3" xfId="0" applyFont="1" applyFill="1" applyBorder="1" applyProtection="1"/>
    <xf numFmtId="0" fontId="7" fillId="6" borderId="17" xfId="0" applyFont="1" applyFill="1" applyBorder="1" applyProtection="1">
      <protection locked="0"/>
    </xf>
    <xf numFmtId="0" fontId="7" fillId="6" borderId="15" xfId="0" applyFont="1" applyFill="1" applyBorder="1" applyProtection="1">
      <protection locked="0"/>
    </xf>
    <xf numFmtId="0" fontId="7" fillId="6" borderId="12" xfId="0" applyFont="1" applyFill="1" applyBorder="1" applyProtection="1">
      <protection locked="0"/>
    </xf>
    <xf numFmtId="0" fontId="12" fillId="6" borderId="18" xfId="0" applyFont="1" applyFill="1" applyBorder="1" applyProtection="1">
      <protection locked="0"/>
    </xf>
    <xf numFmtId="0" fontId="12" fillId="6" borderId="24" xfId="0" applyFont="1" applyFill="1" applyBorder="1" applyProtection="1">
      <protection locked="0"/>
    </xf>
    <xf numFmtId="0" fontId="12" fillId="6" borderId="19" xfId="0" applyFont="1" applyFill="1" applyBorder="1" applyProtection="1">
      <protection locked="0"/>
    </xf>
    <xf numFmtId="0" fontId="14" fillId="6" borderId="12" xfId="0" applyFont="1" applyFill="1" applyBorder="1"/>
    <xf numFmtId="0" fontId="8" fillId="6" borderId="19" xfId="0" applyFont="1" applyFill="1" applyBorder="1"/>
    <xf numFmtId="0" fontId="8" fillId="0" borderId="25" xfId="0" applyFont="1" applyBorder="1" applyAlignment="1">
      <alignment horizontal="center"/>
    </xf>
    <xf numFmtId="0" fontId="8" fillId="0" borderId="25" xfId="0" applyFont="1" applyBorder="1"/>
    <xf numFmtId="0" fontId="8" fillId="0" borderId="17" xfId="0" applyFont="1" applyBorder="1"/>
    <xf numFmtId="0" fontId="14" fillId="0" borderId="18" xfId="0" applyFont="1" applyBorder="1"/>
    <xf numFmtId="0" fontId="14" fillId="6" borderId="19" xfId="0" applyFont="1" applyFill="1" applyBorder="1"/>
    <xf numFmtId="0" fontId="8" fillId="0" borderId="2" xfId="0" applyFont="1" applyBorder="1" applyAlignment="1">
      <alignment horizontal="center"/>
    </xf>
    <xf numFmtId="0" fontId="8" fillId="0" borderId="2" xfId="0" applyFont="1" applyBorder="1"/>
    <xf numFmtId="0" fontId="8" fillId="0" borderId="3" xfId="0" applyFont="1" applyBorder="1" applyAlignment="1">
      <alignment horizontal="center"/>
    </xf>
    <xf numFmtId="0" fontId="8" fillId="0" borderId="3" xfId="0" applyFont="1" applyBorder="1" applyAlignment="1">
      <alignment wrapText="1"/>
    </xf>
    <xf numFmtId="0" fontId="8" fillId="0" borderId="11" xfId="0" applyFont="1" applyBorder="1" applyAlignment="1">
      <alignment horizontal="center"/>
    </xf>
    <xf numFmtId="0" fontId="8" fillId="0" borderId="11" xfId="0" applyFont="1" applyBorder="1"/>
    <xf numFmtId="0" fontId="13" fillId="6" borderId="11" xfId="0" applyFont="1" applyFill="1" applyBorder="1" applyAlignment="1">
      <alignment horizontal="center"/>
    </xf>
    <xf numFmtId="0" fontId="13" fillId="6" borderId="2" xfId="0" applyFont="1" applyFill="1" applyBorder="1" applyAlignment="1">
      <alignment horizontal="center"/>
    </xf>
    <xf numFmtId="0" fontId="13" fillId="6" borderId="2" xfId="0" applyFont="1" applyFill="1" applyBorder="1"/>
    <xf numFmtId="0" fontId="15" fillId="6" borderId="17" xfId="0" applyFont="1" applyFill="1" applyBorder="1"/>
    <xf numFmtId="0" fontId="15" fillId="6" borderId="22" xfId="0" applyFont="1" applyFill="1" applyBorder="1"/>
    <xf numFmtId="0" fontId="13" fillId="6" borderId="16" xfId="0" applyFont="1" applyFill="1" applyBorder="1"/>
    <xf numFmtId="0" fontId="15" fillId="6" borderId="6" xfId="0" applyFont="1" applyFill="1" applyBorder="1"/>
    <xf numFmtId="0" fontId="15" fillId="0" borderId="2" xfId="0" applyFont="1" applyBorder="1" applyAlignment="1">
      <alignment horizontal="center"/>
    </xf>
    <xf numFmtId="0" fontId="15" fillId="0" borderId="2" xfId="0" applyFont="1" applyBorder="1"/>
    <xf numFmtId="0" fontId="15" fillId="0" borderId="3" xfId="0" applyFont="1" applyBorder="1" applyAlignment="1">
      <alignment horizontal="center"/>
    </xf>
    <xf numFmtId="0" fontId="15" fillId="0" borderId="3" xfId="0" applyFont="1" applyBorder="1" applyAlignment="1">
      <alignment wrapText="1"/>
    </xf>
    <xf numFmtId="0" fontId="15" fillId="0" borderId="3" xfId="0" applyFont="1" applyBorder="1"/>
    <xf numFmtId="0" fontId="15" fillId="0" borderId="11" xfId="0" applyFont="1" applyBorder="1" applyAlignment="1">
      <alignment horizontal="center"/>
    </xf>
    <xf numFmtId="0" fontId="15" fillId="0" borderId="11" xfId="0" applyFont="1" applyBorder="1"/>
    <xf numFmtId="0" fontId="15" fillId="0" borderId="17" xfId="0" applyFont="1" applyBorder="1"/>
    <xf numFmtId="0" fontId="13" fillId="0" borderId="18" xfId="0" applyFont="1" applyBorder="1"/>
    <xf numFmtId="0" fontId="8" fillId="0" borderId="17" xfId="0" applyFont="1" applyBorder="1" applyAlignment="1">
      <alignment horizontal="center"/>
    </xf>
    <xf numFmtId="0" fontId="14" fillId="0" borderId="3" xfId="0" applyFont="1" applyBorder="1" applyAlignment="1">
      <alignment horizontal="left"/>
    </xf>
    <xf numFmtId="0" fontId="14" fillId="0" borderId="18" xfId="0" applyFont="1" applyBorder="1" applyAlignment="1">
      <alignment horizontal="center"/>
    </xf>
    <xf numFmtId="0" fontId="8" fillId="0" borderId="12" xfId="0" applyFont="1" applyBorder="1"/>
    <xf numFmtId="0" fontId="14" fillId="0" borderId="13" xfId="0" applyFont="1" applyBorder="1" applyAlignment="1">
      <alignment horizontal="center"/>
    </xf>
    <xf numFmtId="0" fontId="8" fillId="4" borderId="12" xfId="0" applyFont="1" applyFill="1" applyBorder="1"/>
    <xf numFmtId="0" fontId="14" fillId="4" borderId="21" xfId="0" applyFont="1" applyFill="1" applyBorder="1" applyAlignment="1">
      <alignment horizontal="center"/>
    </xf>
    <xf numFmtId="0" fontId="14" fillId="0" borderId="21" xfId="0" applyFont="1" applyFill="1" applyBorder="1" applyAlignment="1">
      <alignment horizontal="center"/>
    </xf>
    <xf numFmtId="0" fontId="8" fillId="4" borderId="2" xfId="0" applyFont="1" applyFill="1" applyBorder="1"/>
    <xf numFmtId="0" fontId="8" fillId="4" borderId="17" xfId="0" applyFont="1" applyFill="1" applyBorder="1"/>
    <xf numFmtId="0" fontId="14" fillId="4" borderId="18" xfId="0" applyFont="1" applyFill="1" applyBorder="1" applyAlignment="1">
      <alignment horizontal="center"/>
    </xf>
    <xf numFmtId="0" fontId="14" fillId="4" borderId="13" xfId="0" applyFont="1" applyFill="1" applyBorder="1"/>
    <xf numFmtId="0" fontId="14" fillId="4" borderId="3" xfId="0" applyFont="1" applyFill="1" applyBorder="1"/>
    <xf numFmtId="0" fontId="14" fillId="4" borderId="3" xfId="0" applyFont="1" applyFill="1" applyBorder="1" applyAlignment="1">
      <alignment horizontal="center"/>
    </xf>
    <xf numFmtId="0" fontId="8" fillId="4" borderId="18" xfId="0" applyFont="1" applyFill="1" applyBorder="1"/>
    <xf numFmtId="0" fontId="14" fillId="4" borderId="13" xfId="0" applyFont="1" applyFill="1" applyBorder="1" applyAlignment="1">
      <alignment horizontal="center"/>
    </xf>
    <xf numFmtId="0" fontId="16" fillId="4" borderId="13" xfId="0" applyFont="1" applyFill="1" applyBorder="1" applyAlignment="1">
      <alignment horizontal="center"/>
    </xf>
    <xf numFmtId="0" fontId="8" fillId="6" borderId="3" xfId="0" applyFont="1" applyFill="1" applyBorder="1"/>
    <xf numFmtId="0" fontId="8" fillId="0" borderId="3" xfId="0" applyFont="1" applyBorder="1" applyProtection="1">
      <protection locked="0"/>
    </xf>
    <xf numFmtId="0" fontId="8" fillId="0" borderId="13" xfId="0" applyFont="1" applyBorder="1" applyProtection="1">
      <protection locked="0"/>
    </xf>
    <xf numFmtId="0" fontId="8" fillId="4" borderId="13" xfId="0" applyFont="1" applyFill="1" applyBorder="1"/>
    <xf numFmtId="0" fontId="8" fillId="0" borderId="11" xfId="0" applyFont="1" applyBorder="1" applyProtection="1">
      <protection locked="0"/>
    </xf>
    <xf numFmtId="0" fontId="8" fillId="4" borderId="21" xfId="0" applyFont="1" applyFill="1" applyBorder="1"/>
    <xf numFmtId="0" fontId="8" fillId="4" borderId="3" xfId="0" applyFont="1" applyFill="1" applyBorder="1"/>
    <xf numFmtId="0" fontId="8" fillId="6" borderId="11" xfId="0" applyFont="1" applyFill="1" applyBorder="1"/>
    <xf numFmtId="0" fontId="8" fillId="6" borderId="12" xfId="0" applyFont="1" applyFill="1" applyBorder="1"/>
    <xf numFmtId="0" fontId="13" fillId="6" borderId="13" xfId="0" applyFont="1" applyFill="1" applyBorder="1" applyAlignment="1">
      <alignment horizontal="center"/>
    </xf>
    <xf numFmtId="0" fontId="8" fillId="4" borderId="16" xfId="0" applyFont="1" applyFill="1" applyBorder="1"/>
    <xf numFmtId="0" fontId="8" fillId="4" borderId="22" xfId="0" applyFont="1" applyFill="1" applyBorder="1"/>
    <xf numFmtId="0" fontId="14" fillId="6" borderId="3" xfId="0" applyFont="1" applyFill="1" applyBorder="1"/>
    <xf numFmtId="0" fontId="8" fillId="0" borderId="16" xfId="0" applyFont="1" applyBorder="1" applyProtection="1">
      <protection locked="0"/>
    </xf>
    <xf numFmtId="0" fontId="14" fillId="6" borderId="11" xfId="0" applyFont="1" applyFill="1" applyBorder="1"/>
    <xf numFmtId="0" fontId="8" fillId="6" borderId="2" xfId="0" applyFont="1" applyFill="1" applyBorder="1"/>
    <xf numFmtId="0" fontId="8" fillId="6" borderId="13" xfId="0" applyFont="1" applyFill="1" applyBorder="1"/>
    <xf numFmtId="0" fontId="8" fillId="0" borderId="2" xfId="0" applyFont="1" applyBorder="1" applyProtection="1">
      <protection locked="0"/>
    </xf>
    <xf numFmtId="0" fontId="8" fillId="6" borderId="16" xfId="0" applyFont="1" applyFill="1" applyBorder="1"/>
    <xf numFmtId="0" fontId="8" fillId="6" borderId="21" xfId="0" applyFont="1" applyFill="1" applyBorder="1"/>
    <xf numFmtId="0" fontId="8" fillId="4" borderId="11" xfId="0" applyFont="1" applyFill="1" applyBorder="1"/>
    <xf numFmtId="0" fontId="14" fillId="6" borderId="2" xfId="0" applyFont="1" applyFill="1" applyBorder="1"/>
    <xf numFmtId="0" fontId="14" fillId="6" borderId="16" xfId="0" applyFont="1" applyFill="1" applyBorder="1"/>
    <xf numFmtId="0" fontId="14" fillId="0" borderId="3" xfId="0" applyFont="1" applyBorder="1"/>
    <xf numFmtId="0" fontId="8" fillId="0" borderId="3" xfId="0" applyFont="1" applyBorder="1"/>
    <xf numFmtId="1" fontId="8" fillId="0" borderId="3" xfId="0" applyNumberFormat="1" applyFont="1" applyBorder="1"/>
    <xf numFmtId="1" fontId="8" fillId="6" borderId="2" xfId="0" applyNumberFormat="1" applyFont="1" applyFill="1" applyBorder="1"/>
    <xf numFmtId="0" fontId="14" fillId="0" borderId="11" xfId="0" applyFont="1" applyBorder="1"/>
    <xf numFmtId="0" fontId="8" fillId="6" borderId="17" xfId="0" applyFont="1" applyFill="1" applyBorder="1"/>
    <xf numFmtId="0" fontId="14" fillId="6" borderId="22" xfId="0" applyFont="1" applyFill="1" applyBorder="1" applyAlignment="1">
      <alignment horizontal="center"/>
    </xf>
    <xf numFmtId="0" fontId="8" fillId="6" borderId="0" xfId="0" applyFont="1" applyFill="1" applyBorder="1"/>
    <xf numFmtId="0" fontId="8" fillId="6" borderId="18" xfId="0" applyFont="1" applyFill="1" applyBorder="1"/>
    <xf numFmtId="0" fontId="8" fillId="6" borderId="6" xfId="0" applyFont="1" applyFill="1" applyBorder="1"/>
    <xf numFmtId="49" fontId="8" fillId="4" borderId="18" xfId="0" applyNumberFormat="1" applyFont="1" applyFill="1" applyBorder="1"/>
    <xf numFmtId="49" fontId="8" fillId="4" borderId="13" xfId="0" applyNumberFormat="1" applyFont="1" applyFill="1" applyBorder="1"/>
    <xf numFmtId="2" fontId="8" fillId="4" borderId="12" xfId="0" applyNumberFormat="1" applyFont="1" applyFill="1" applyBorder="1"/>
    <xf numFmtId="0" fontId="8" fillId="0" borderId="17" xfId="0" applyFont="1" applyBorder="1" applyProtection="1">
      <protection locked="0"/>
    </xf>
    <xf numFmtId="0" fontId="13" fillId="6" borderId="22" xfId="0" applyFont="1" applyFill="1" applyBorder="1"/>
    <xf numFmtId="0" fontId="13" fillId="6" borderId="6" xfId="0" applyFont="1" applyFill="1" applyBorder="1" applyAlignment="1">
      <alignment horizontal="center"/>
    </xf>
    <xf numFmtId="0" fontId="13" fillId="6" borderId="0" xfId="0" applyFont="1" applyFill="1" applyBorder="1"/>
    <xf numFmtId="0" fontId="13" fillId="6" borderId="0" xfId="0" applyFont="1" applyFill="1" applyBorder="1" applyAlignment="1">
      <alignment horizontal="center"/>
    </xf>
    <xf numFmtId="0" fontId="13" fillId="6" borderId="21" xfId="0" applyFont="1" applyFill="1" applyBorder="1" applyAlignment="1">
      <alignment horizontal="center"/>
    </xf>
    <xf numFmtId="0" fontId="17" fillId="6" borderId="8" xfId="1" applyFont="1" applyFill="1" applyBorder="1" applyAlignment="1">
      <alignment vertical="center"/>
    </xf>
    <xf numFmtId="0" fontId="18" fillId="6" borderId="0" xfId="1" applyFont="1" applyFill="1" applyBorder="1" applyAlignment="1">
      <alignment vertical="center"/>
    </xf>
    <xf numFmtId="0" fontId="18" fillId="4" borderId="5" xfId="1" applyFont="1" applyFill="1" applyBorder="1" applyAlignment="1">
      <alignment horizontal="left" vertical="center"/>
    </xf>
    <xf numFmtId="0" fontId="18" fillId="4" borderId="12" xfId="1" applyFont="1" applyFill="1" applyBorder="1" applyAlignment="1">
      <alignment vertical="center"/>
    </xf>
    <xf numFmtId="0" fontId="18" fillId="4" borderId="23" xfId="1" applyFont="1" applyFill="1" applyBorder="1" applyAlignment="1">
      <alignment horizontal="left" vertical="center"/>
    </xf>
    <xf numFmtId="0" fontId="18" fillId="4" borderId="17" xfId="1" applyFont="1" applyFill="1" applyBorder="1" applyAlignment="1">
      <alignment vertical="center"/>
    </xf>
    <xf numFmtId="0" fontId="17" fillId="6" borderId="17" xfId="1" applyFont="1" applyFill="1" applyBorder="1" applyAlignment="1">
      <alignment vertical="center"/>
    </xf>
    <xf numFmtId="0" fontId="18" fillId="6" borderId="18" xfId="1" applyFont="1" applyFill="1" applyBorder="1" applyAlignment="1">
      <alignment vertical="center"/>
    </xf>
    <xf numFmtId="0" fontId="17" fillId="6" borderId="16" xfId="1" applyFont="1" applyFill="1" applyBorder="1" applyAlignment="1">
      <alignment vertical="center"/>
    </xf>
    <xf numFmtId="0" fontId="18" fillId="6" borderId="21" xfId="1" applyFont="1" applyFill="1" applyBorder="1" applyAlignment="1">
      <alignment vertical="center"/>
    </xf>
    <xf numFmtId="0" fontId="18" fillId="4" borderId="1" xfId="1" applyFont="1" applyFill="1" applyBorder="1" applyAlignment="1">
      <alignment horizontal="left" vertical="center"/>
    </xf>
    <xf numFmtId="0" fontId="18" fillId="4" borderId="16" xfId="1" applyFont="1" applyFill="1" applyBorder="1" applyAlignment="1">
      <alignment vertical="center"/>
    </xf>
    <xf numFmtId="0" fontId="18" fillId="4" borderId="8" xfId="1" applyFont="1" applyFill="1" applyBorder="1" applyAlignment="1">
      <alignment horizontal="left" vertical="center"/>
    </xf>
    <xf numFmtId="0" fontId="18" fillId="4" borderId="0" xfId="1" applyFont="1" applyFill="1" applyBorder="1" applyAlignment="1">
      <alignment vertical="center"/>
    </xf>
    <xf numFmtId="0" fontId="18" fillId="4" borderId="20" xfId="1" applyFont="1" applyFill="1" applyBorder="1" applyAlignment="1">
      <alignment horizontal="left" vertical="center"/>
    </xf>
    <xf numFmtId="0" fontId="18" fillId="4" borderId="9" xfId="1" applyFont="1" applyFill="1" applyBorder="1" applyAlignment="1">
      <alignment horizontal="left" vertical="center"/>
    </xf>
    <xf numFmtId="0" fontId="18" fillId="4" borderId="14" xfId="1" applyFont="1" applyFill="1" applyBorder="1" applyAlignment="1">
      <alignment vertical="center"/>
    </xf>
    <xf numFmtId="0" fontId="18" fillId="4" borderId="10" xfId="1" applyFont="1" applyFill="1" applyBorder="1" applyAlignment="1">
      <alignment horizontal="left" vertical="center"/>
    </xf>
    <xf numFmtId="0" fontId="18" fillId="4" borderId="15" xfId="1" applyFont="1" applyFill="1" applyBorder="1" applyAlignment="1">
      <alignment vertical="center"/>
    </xf>
    <xf numFmtId="0" fontId="17" fillId="6" borderId="7" xfId="1" applyFont="1" applyFill="1" applyBorder="1" applyAlignment="1">
      <alignment vertical="center"/>
    </xf>
    <xf numFmtId="0" fontId="18" fillId="6" borderId="4" xfId="1" applyFont="1" applyFill="1" applyBorder="1" applyAlignment="1">
      <alignment vertical="center"/>
    </xf>
    <xf numFmtId="0" fontId="18" fillId="4" borderId="3" xfId="1" applyFont="1" applyFill="1" applyBorder="1" applyAlignment="1">
      <alignment horizontal="left" vertical="center"/>
    </xf>
    <xf numFmtId="0" fontId="17" fillId="4" borderId="12" xfId="1" applyFont="1" applyFill="1" applyBorder="1" applyAlignment="1">
      <alignment vertical="center"/>
    </xf>
    <xf numFmtId="14" fontId="18" fillId="4" borderId="3" xfId="1" applyNumberFormat="1" applyFont="1" applyFill="1" applyBorder="1" applyAlignment="1">
      <alignment horizontal="left" vertical="center"/>
    </xf>
    <xf numFmtId="0" fontId="18" fillId="4" borderId="12" xfId="1" applyFont="1" applyFill="1" applyBorder="1" applyAlignment="1">
      <alignment horizontal="left" vertical="center" indent="1"/>
    </xf>
    <xf numFmtId="0" fontId="8" fillId="0" borderId="22" xfId="0" applyFont="1" applyBorder="1" applyAlignment="1">
      <alignment horizontal="left"/>
    </xf>
    <xf numFmtId="0" fontId="8" fillId="0" borderId="18" xfId="0" applyFont="1" applyBorder="1"/>
    <xf numFmtId="0" fontId="0" fillId="0" borderId="27" xfId="0" applyBorder="1" applyAlignment="1" applyProtection="1">
      <protection locked="0"/>
    </xf>
    <xf numFmtId="0" fontId="0" fillId="0" borderId="28" xfId="0" applyBorder="1" applyAlignment="1" applyProtection="1">
      <protection locked="0"/>
    </xf>
    <xf numFmtId="0" fontId="8" fillId="4" borderId="12" xfId="0" applyFont="1" applyFill="1" applyBorder="1" applyAlignment="1"/>
    <xf numFmtId="0" fontId="8" fillId="0" borderId="19" xfId="0" applyFont="1" applyBorder="1" applyAlignment="1"/>
    <xf numFmtId="0" fontId="0" fillId="0" borderId="15" xfId="0" applyBorder="1" applyAlignment="1"/>
    <xf numFmtId="0" fontId="0" fillId="0" borderId="0" xfId="0" applyAlignment="1"/>
    <xf numFmtId="0" fontId="8" fillId="6" borderId="12" xfId="0" applyFont="1" applyFill="1" applyBorder="1" applyAlignment="1"/>
    <xf numFmtId="0" fontId="8" fillId="6" borderId="13" xfId="0" applyFont="1" applyFill="1" applyBorder="1" applyAlignment="1"/>
    <xf numFmtId="0" fontId="8" fillId="4" borderId="12" xfId="0" applyFont="1" applyFill="1" applyBorder="1" applyAlignment="1">
      <alignment horizontal="center"/>
    </xf>
    <xf numFmtId="0" fontId="8" fillId="0" borderId="19" xfId="0" applyFont="1" applyBorder="1" applyAlignment="1">
      <alignment horizontal="center"/>
    </xf>
    <xf numFmtId="0" fontId="8" fillId="0" borderId="13" xfId="0" applyFont="1" applyBorder="1" applyAlignment="1">
      <alignment horizontal="center"/>
    </xf>
    <xf numFmtId="0" fontId="8" fillId="4" borderId="17" xfId="0" applyFont="1" applyFill="1" applyBorder="1" applyAlignment="1"/>
    <xf numFmtId="0" fontId="8" fillId="0" borderId="16" xfId="0" applyFont="1" applyBorder="1" applyAlignment="1"/>
    <xf numFmtId="0" fontId="8" fillId="4" borderId="22" xfId="0" applyFont="1" applyFill="1" applyBorder="1" applyAlignment="1">
      <alignment vertical="top"/>
    </xf>
    <xf numFmtId="0" fontId="8" fillId="0" borderId="18" xfId="0" applyFont="1" applyBorder="1" applyAlignment="1">
      <alignment vertical="top"/>
    </xf>
    <xf numFmtId="0" fontId="8" fillId="0" borderId="6" xfId="0" applyFont="1" applyBorder="1" applyAlignment="1">
      <alignment vertical="top"/>
    </xf>
    <xf numFmtId="0" fontId="8" fillId="0" borderId="21" xfId="0" applyFont="1" applyBorder="1" applyAlignment="1">
      <alignment vertical="top"/>
    </xf>
    <xf numFmtId="0" fontId="10" fillId="4" borderId="12" xfId="0" applyFont="1" applyFill="1" applyBorder="1" applyAlignment="1">
      <alignment horizontal="center"/>
    </xf>
    <xf numFmtId="0" fontId="10" fillId="4" borderId="13" xfId="0" applyFont="1" applyFill="1" applyBorder="1" applyAlignment="1">
      <alignment horizontal="center"/>
    </xf>
    <xf numFmtId="0" fontId="0" fillId="4" borderId="12" xfId="0" applyFont="1" applyFill="1" applyBorder="1" applyAlignment="1">
      <alignment horizontal="center"/>
    </xf>
    <xf numFmtId="0" fontId="0" fillId="0" borderId="13" xfId="0" applyBorder="1" applyAlignment="1">
      <alignment horizontal="center"/>
    </xf>
    <xf numFmtId="0" fontId="7" fillId="0" borderId="6" xfId="0" applyFont="1" applyBorder="1" applyAlignment="1" applyProtection="1">
      <alignment wrapText="1"/>
      <protection locked="0"/>
    </xf>
    <xf numFmtId="0" fontId="0" fillId="0" borderId="6" xfId="0" applyBorder="1" applyAlignment="1" applyProtection="1">
      <alignment wrapText="1"/>
      <protection locked="0"/>
    </xf>
    <xf numFmtId="0" fontId="9" fillId="6" borderId="22" xfId="0" applyFont="1" applyFill="1" applyBorder="1" applyAlignment="1">
      <alignment horizontal="center" wrapText="1"/>
    </xf>
    <xf numFmtId="0" fontId="9" fillId="0" borderId="18" xfId="0" applyFont="1" applyBorder="1" applyAlignment="1">
      <alignment horizontal="center" wrapText="1"/>
    </xf>
    <xf numFmtId="0" fontId="9" fillId="0" borderId="0" xfId="0" applyFont="1" applyAlignment="1">
      <alignment horizontal="center" wrapText="1"/>
    </xf>
    <xf numFmtId="0" fontId="9" fillId="0" borderId="24" xfId="0" applyFont="1" applyBorder="1" applyAlignment="1">
      <alignment horizontal="center" wrapText="1"/>
    </xf>
    <xf numFmtId="0" fontId="6" fillId="6" borderId="12" xfId="0" applyFont="1" applyFill="1" applyBorder="1" applyAlignment="1" applyProtection="1">
      <alignment horizontal="center"/>
      <protection locked="0"/>
    </xf>
    <xf numFmtId="0" fontId="6" fillId="6" borderId="19" xfId="0" applyFont="1" applyFill="1" applyBorder="1" applyAlignment="1" applyProtection="1">
      <alignment horizontal="center"/>
      <protection locked="0"/>
    </xf>
    <xf numFmtId="0" fontId="6" fillId="6" borderId="13" xfId="0" applyFont="1" applyFill="1" applyBorder="1" applyAlignment="1" applyProtection="1">
      <alignment horizontal="center"/>
      <protection locked="0"/>
    </xf>
    <xf numFmtId="0" fontId="6" fillId="4" borderId="12" xfId="0" applyFont="1" applyFill="1" applyBorder="1" applyAlignment="1" applyProtection="1">
      <alignment horizontal="center"/>
      <protection locked="0"/>
    </xf>
    <xf numFmtId="0" fontId="6" fillId="4" borderId="13" xfId="0" applyFont="1" applyFill="1" applyBorder="1" applyAlignment="1" applyProtection="1">
      <alignment horizontal="center"/>
      <protection locked="0"/>
    </xf>
    <xf numFmtId="0" fontId="7" fillId="0" borderId="12" xfId="0" applyFont="1" applyBorder="1" applyAlignment="1" applyProtection="1">
      <alignment horizontal="center"/>
      <protection locked="0"/>
    </xf>
    <xf numFmtId="0" fontId="7" fillId="0" borderId="19"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6" fillId="6" borderId="12" xfId="0" applyFont="1" applyFill="1" applyBorder="1" applyAlignment="1" applyProtection="1">
      <alignment horizontal="left"/>
      <protection locked="0"/>
    </xf>
    <xf numFmtId="0" fontId="6" fillId="6" borderId="19" xfId="0" applyFont="1" applyFill="1" applyBorder="1" applyAlignment="1" applyProtection="1">
      <alignment horizontal="left"/>
      <protection locked="0"/>
    </xf>
    <xf numFmtId="0" fontId="6" fillId="6" borderId="13" xfId="0" applyFont="1" applyFill="1" applyBorder="1" applyAlignment="1" applyProtection="1">
      <alignment horizontal="left"/>
      <protection locked="0"/>
    </xf>
    <xf numFmtId="0" fontId="7" fillId="6" borderId="19" xfId="0" applyFont="1" applyFill="1" applyBorder="1" applyAlignment="1" applyProtection="1">
      <alignment horizontal="center"/>
      <protection locked="0"/>
    </xf>
    <xf numFmtId="0" fontId="7" fillId="6" borderId="13" xfId="0" applyFont="1" applyFill="1" applyBorder="1" applyAlignment="1" applyProtection="1">
      <alignment horizontal="center"/>
      <protection locked="0"/>
    </xf>
    <xf numFmtId="0" fontId="7" fillId="4" borderId="12" xfId="0" applyFont="1" applyFill="1" applyBorder="1" applyAlignment="1" applyProtection="1">
      <alignment horizontal="center"/>
      <protection locked="0"/>
    </xf>
    <xf numFmtId="0" fontId="0" fillId="0" borderId="13" xfId="0" applyBorder="1" applyAlignment="1" applyProtection="1">
      <alignment horizontal="center"/>
      <protection locked="0"/>
    </xf>
    <xf numFmtId="0" fontId="11" fillId="0" borderId="12" xfId="0" applyFont="1" applyBorder="1" applyAlignment="1">
      <alignment horizontal="center" wrapText="1"/>
    </xf>
    <xf numFmtId="0" fontId="11" fillId="0" borderId="19" xfId="0" applyFont="1" applyBorder="1" applyAlignment="1">
      <alignment horizontal="center" wrapText="1"/>
    </xf>
    <xf numFmtId="0" fontId="11" fillId="0" borderId="13" xfId="0" applyFont="1" applyBorder="1" applyAlignment="1">
      <alignment horizontal="center" wrapText="1"/>
    </xf>
    <xf numFmtId="0" fontId="11" fillId="0" borderId="12" xfId="0" applyFont="1" applyBorder="1" applyAlignment="1">
      <alignment horizontal="center" vertical="top" wrapText="1"/>
    </xf>
    <xf numFmtId="0" fontId="11" fillId="0" borderId="19" xfId="0" applyFont="1" applyBorder="1" applyAlignment="1">
      <alignment horizontal="center" vertical="top" wrapText="1"/>
    </xf>
    <xf numFmtId="0" fontId="11" fillId="0" borderId="13" xfId="0" applyFont="1" applyBorder="1" applyAlignment="1">
      <alignment horizontal="center" vertical="top" wrapText="1"/>
    </xf>
    <xf numFmtId="0" fontId="11" fillId="0" borderId="12" xfId="0" applyFont="1" applyBorder="1" applyAlignment="1"/>
    <xf numFmtId="0" fontId="11" fillId="0" borderId="19" xfId="0" applyFont="1" applyBorder="1" applyAlignment="1"/>
    <xf numFmtId="0" fontId="11" fillId="0" borderId="13" xfId="0" applyFont="1" applyBorder="1" applyAlignment="1"/>
  </cellXfs>
  <cellStyles count="5">
    <cellStyle name="Bad 2" xfId="2"/>
    <cellStyle name="Comma 2" xfId="3"/>
    <cellStyle name="Neutral 2" xf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895350</xdr:colOff>
      <xdr:row>0</xdr:row>
      <xdr:rowOff>9525</xdr:rowOff>
    </xdr:from>
    <xdr:to>
      <xdr:col>2</xdr:col>
      <xdr:colOff>219076</xdr:colOff>
      <xdr:row>3</xdr:row>
      <xdr:rowOff>47625</xdr:rowOff>
    </xdr:to>
    <xdr:pic>
      <xdr:nvPicPr>
        <xdr:cNvPr id="3" name="Shape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5350" y="9525"/>
          <a:ext cx="752476" cy="7048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28576</xdr:colOff>
      <xdr:row>0</xdr:row>
      <xdr:rowOff>85725</xdr:rowOff>
    </xdr:from>
    <xdr:to>
      <xdr:col>2</xdr:col>
      <xdr:colOff>66675</xdr:colOff>
      <xdr:row>3</xdr:row>
      <xdr:rowOff>28575</xdr:rowOff>
    </xdr:to>
    <xdr:pic>
      <xdr:nvPicPr>
        <xdr:cNvPr id="2" name="Shap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8176" y="85725"/>
          <a:ext cx="657224" cy="6572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0</xdr:row>
      <xdr:rowOff>76200</xdr:rowOff>
    </xdr:from>
    <xdr:to>
      <xdr:col>2</xdr:col>
      <xdr:colOff>171450</xdr:colOff>
      <xdr:row>3</xdr:row>
      <xdr:rowOff>142875</xdr:rowOff>
    </xdr:to>
    <xdr:pic>
      <xdr:nvPicPr>
        <xdr:cNvPr id="2" name="Shap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8175" y="76200"/>
          <a:ext cx="752475" cy="7334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3"/>
  <sheetViews>
    <sheetView topLeftCell="B40" zoomScaleNormal="100" workbookViewId="0">
      <selection activeCell="E62" sqref="E62:F63"/>
    </sheetView>
  </sheetViews>
  <sheetFormatPr defaultRowHeight="14.4" x14ac:dyDescent="0.3"/>
  <cols>
    <col min="1" max="1" width="3.33203125" customWidth="1"/>
    <col min="2" max="2" width="7.88671875" customWidth="1"/>
    <col min="3" max="3" width="71.5546875" customWidth="1"/>
    <col min="4" max="4" width="15.77734375" customWidth="1"/>
    <col min="5" max="5" width="18.109375" customWidth="1"/>
    <col min="6" max="6" width="17.109375" customWidth="1"/>
  </cols>
  <sheetData>
    <row r="1" spans="2:7" ht="19.5" customHeight="1" x14ac:dyDescent="0.35">
      <c r="C1" s="12" t="s">
        <v>21</v>
      </c>
    </row>
    <row r="2" spans="2:7" ht="18" x14ac:dyDescent="0.35">
      <c r="C2" s="9" t="s">
        <v>56</v>
      </c>
    </row>
    <row r="3" spans="2:7" ht="18" x14ac:dyDescent="0.35">
      <c r="C3" s="9" t="s">
        <v>57</v>
      </c>
    </row>
    <row r="4" spans="2:7" ht="18" x14ac:dyDescent="0.35">
      <c r="C4" s="12" t="s">
        <v>149</v>
      </c>
    </row>
    <row r="5" spans="2:7" ht="16.2" thickBot="1" x14ac:dyDescent="0.35">
      <c r="C5" s="42"/>
      <c r="D5" s="191" t="s">
        <v>58</v>
      </c>
      <c r="E5" s="82" t="s">
        <v>151</v>
      </c>
      <c r="F5" s="192"/>
      <c r="G5" s="1"/>
    </row>
    <row r="6" spans="2:7" ht="15" thickBot="1" x14ac:dyDescent="0.35">
      <c r="B6" s="1"/>
      <c r="C6" s="45"/>
      <c r="D6" s="45"/>
      <c r="E6" s="193"/>
      <c r="F6" s="194"/>
    </row>
    <row r="7" spans="2:7" ht="20.100000000000001" customHeight="1" x14ac:dyDescent="0.3">
      <c r="B7" s="112"/>
      <c r="C7" s="113" t="s">
        <v>150</v>
      </c>
      <c r="D7" s="114" t="s">
        <v>171</v>
      </c>
      <c r="E7" s="115"/>
      <c r="F7" s="115"/>
    </row>
    <row r="8" spans="2:7" ht="20.100000000000001" customHeight="1" x14ac:dyDescent="0.3">
      <c r="B8" s="116"/>
      <c r="C8" s="117" t="s">
        <v>16</v>
      </c>
      <c r="D8" s="118" t="s">
        <v>17</v>
      </c>
      <c r="E8" s="119" t="s">
        <v>18</v>
      </c>
      <c r="F8" s="120" t="s">
        <v>19</v>
      </c>
    </row>
    <row r="9" spans="2:7" ht="20.100000000000001" customHeight="1" x14ac:dyDescent="0.3">
      <c r="B9" s="116"/>
      <c r="C9" s="121"/>
      <c r="D9" s="122" t="s">
        <v>20</v>
      </c>
      <c r="E9" s="120" t="s">
        <v>20</v>
      </c>
      <c r="F9" s="120" t="s">
        <v>20</v>
      </c>
    </row>
    <row r="10" spans="2:7" ht="20.100000000000001" customHeight="1" x14ac:dyDescent="0.3">
      <c r="B10" s="112"/>
      <c r="C10" s="123">
        <v>1</v>
      </c>
      <c r="D10" s="122">
        <v>2</v>
      </c>
      <c r="E10" s="120">
        <v>3</v>
      </c>
      <c r="F10" s="120">
        <v>4</v>
      </c>
    </row>
    <row r="11" spans="2:7" ht="20.100000000000001" customHeight="1" x14ac:dyDescent="0.3">
      <c r="B11" s="166" t="s">
        <v>26</v>
      </c>
      <c r="C11" s="167"/>
      <c r="D11" s="115">
        <f>SUM(D13:D14)</f>
        <v>0</v>
      </c>
      <c r="E11" s="115">
        <f>SUM(E12:E14)</f>
        <v>0</v>
      </c>
      <c r="F11" s="115">
        <f>D11+E11</f>
        <v>0</v>
      </c>
    </row>
    <row r="12" spans="2:7" ht="20.100000000000001" customHeight="1" x14ac:dyDescent="0.3">
      <c r="B12" s="168">
        <v>1.1000000000000001</v>
      </c>
      <c r="C12" s="169" t="s">
        <v>22</v>
      </c>
      <c r="D12" s="124"/>
      <c r="E12" s="125"/>
      <c r="F12" s="115">
        <f t="shared" ref="F12:F22" si="0">D12+E12</f>
        <v>0</v>
      </c>
    </row>
    <row r="13" spans="2:7" ht="20.100000000000001" customHeight="1" x14ac:dyDescent="0.3">
      <c r="B13" s="168">
        <v>1.2</v>
      </c>
      <c r="C13" s="169" t="s">
        <v>23</v>
      </c>
      <c r="D13" s="125"/>
      <c r="E13" s="125"/>
      <c r="F13" s="115">
        <f t="shared" si="0"/>
        <v>0</v>
      </c>
    </row>
    <row r="14" spans="2:7" ht="20.100000000000001" customHeight="1" x14ac:dyDescent="0.3">
      <c r="B14" s="170">
        <v>1.3</v>
      </c>
      <c r="C14" s="171" t="s">
        <v>24</v>
      </c>
      <c r="D14" s="125"/>
      <c r="E14" s="125"/>
      <c r="F14" s="115">
        <f t="shared" si="0"/>
        <v>0</v>
      </c>
    </row>
    <row r="15" spans="2:7" ht="20.100000000000001" customHeight="1" x14ac:dyDescent="0.3">
      <c r="B15" s="172" t="s">
        <v>0</v>
      </c>
      <c r="C15" s="173"/>
      <c r="D15" s="126"/>
      <c r="E15" s="125"/>
      <c r="F15" s="115">
        <f t="shared" si="0"/>
        <v>0</v>
      </c>
    </row>
    <row r="16" spans="2:7" ht="20.100000000000001" customHeight="1" x14ac:dyDescent="0.3">
      <c r="B16" s="174" t="s">
        <v>25</v>
      </c>
      <c r="C16" s="175"/>
      <c r="D16" s="127">
        <f>SUM(D17:D22)-D20</f>
        <v>0</v>
      </c>
      <c r="E16" s="127">
        <f>SUM(E17:E22)</f>
        <v>0</v>
      </c>
      <c r="F16" s="115">
        <f t="shared" si="0"/>
        <v>0</v>
      </c>
    </row>
    <row r="17" spans="2:7" ht="20.100000000000001" customHeight="1" x14ac:dyDescent="0.3">
      <c r="B17" s="176">
        <v>3.1</v>
      </c>
      <c r="C17" s="177" t="s">
        <v>1</v>
      </c>
      <c r="D17" s="125"/>
      <c r="E17" s="125"/>
      <c r="F17" s="115">
        <f t="shared" si="0"/>
        <v>0</v>
      </c>
    </row>
    <row r="18" spans="2:7" ht="20.100000000000001" customHeight="1" x14ac:dyDescent="0.3">
      <c r="B18" s="168">
        <v>3.2</v>
      </c>
      <c r="C18" s="169" t="s">
        <v>152</v>
      </c>
      <c r="D18" s="125"/>
      <c r="E18" s="125"/>
      <c r="F18" s="115">
        <f t="shared" si="0"/>
        <v>0</v>
      </c>
    </row>
    <row r="19" spans="2:7" ht="20.100000000000001" customHeight="1" x14ac:dyDescent="0.3">
      <c r="B19" s="168">
        <v>3.3</v>
      </c>
      <c r="C19" s="169" t="s">
        <v>2</v>
      </c>
      <c r="D19" s="125"/>
      <c r="E19" s="125"/>
      <c r="F19" s="115">
        <f t="shared" si="0"/>
        <v>0</v>
      </c>
    </row>
    <row r="20" spans="2:7" ht="20.100000000000001" customHeight="1" x14ac:dyDescent="0.3">
      <c r="B20" s="168">
        <v>3.4</v>
      </c>
      <c r="C20" s="169" t="s">
        <v>3</v>
      </c>
      <c r="D20" s="124"/>
      <c r="E20" s="125"/>
      <c r="F20" s="115">
        <f t="shared" si="0"/>
        <v>0</v>
      </c>
    </row>
    <row r="21" spans="2:7" ht="20.100000000000001" customHeight="1" x14ac:dyDescent="0.3">
      <c r="B21" s="168">
        <v>3.5</v>
      </c>
      <c r="C21" s="169" t="s">
        <v>4</v>
      </c>
      <c r="D21" s="125"/>
      <c r="E21" s="125"/>
      <c r="F21" s="115">
        <f t="shared" si="0"/>
        <v>0</v>
      </c>
    </row>
    <row r="22" spans="2:7" ht="20.100000000000001" customHeight="1" x14ac:dyDescent="0.3">
      <c r="B22" s="168">
        <v>3.6</v>
      </c>
      <c r="C22" s="169" t="s">
        <v>5</v>
      </c>
      <c r="D22" s="128"/>
      <c r="E22" s="128"/>
      <c r="F22" s="115">
        <f t="shared" si="0"/>
        <v>0</v>
      </c>
    </row>
    <row r="23" spans="2:7" ht="20.100000000000001" customHeight="1" x14ac:dyDescent="0.3">
      <c r="B23" s="178" t="s">
        <v>30</v>
      </c>
      <c r="C23" s="179"/>
      <c r="D23" s="195" t="str">
        <f>IF(D16&lt;(D13+D14+D15+D24*10/100),"cheltuieli capitolului 3 se încadrează în limita de 10%","cheltuieli capitolului 3 nu se incadreaza in limita de 10%")</f>
        <v>cheltuieli capitolului 3 nu se incadreaza in limita de 10%</v>
      </c>
      <c r="E23" s="196"/>
      <c r="F23" s="196"/>
      <c r="G23" s="41"/>
    </row>
    <row r="24" spans="2:7" ht="20.100000000000001" customHeight="1" x14ac:dyDescent="0.3">
      <c r="B24" s="172" t="s">
        <v>27</v>
      </c>
      <c r="C24" s="173"/>
      <c r="D24" s="129">
        <f>SUM(D26:D31)</f>
        <v>0</v>
      </c>
      <c r="E24" s="129">
        <f>SUM(E26:E31)</f>
        <v>0</v>
      </c>
      <c r="F24" s="115">
        <f t="shared" ref="F24:F36" si="1">D24+E24</f>
        <v>0</v>
      </c>
    </row>
    <row r="25" spans="2:7" ht="20.100000000000001" customHeight="1" x14ac:dyDescent="0.3">
      <c r="B25" s="174" t="s">
        <v>36</v>
      </c>
      <c r="C25" s="175"/>
      <c r="D25" s="129">
        <f>SUM(D26:D31)</f>
        <v>0</v>
      </c>
      <c r="E25" s="129">
        <f>SUM(E26:E31)</f>
        <v>0</v>
      </c>
      <c r="F25" s="115">
        <f t="shared" si="1"/>
        <v>0</v>
      </c>
    </row>
    <row r="26" spans="2:7" ht="20.100000000000001" customHeight="1" thickBot="1" x14ac:dyDescent="0.35">
      <c r="B26" s="180">
        <v>4.0999999999999996</v>
      </c>
      <c r="C26" s="177" t="s">
        <v>6</v>
      </c>
      <c r="D26" s="125"/>
      <c r="E26" s="125"/>
      <c r="F26" s="115">
        <f t="shared" si="1"/>
        <v>0</v>
      </c>
    </row>
    <row r="27" spans="2:7" ht="20.100000000000001" customHeight="1" thickBot="1" x14ac:dyDescent="0.35">
      <c r="B27" s="181">
        <v>4.2</v>
      </c>
      <c r="C27" s="182" t="s">
        <v>33</v>
      </c>
      <c r="D27" s="125"/>
      <c r="E27" s="125"/>
      <c r="F27" s="115">
        <f t="shared" si="1"/>
        <v>0</v>
      </c>
    </row>
    <row r="28" spans="2:7" ht="20.100000000000001" customHeight="1" x14ac:dyDescent="0.3">
      <c r="B28" s="181">
        <v>4.3</v>
      </c>
      <c r="C28" s="182" t="s">
        <v>31</v>
      </c>
      <c r="D28" s="125"/>
      <c r="E28" s="125"/>
      <c r="F28" s="115">
        <f t="shared" si="1"/>
        <v>0</v>
      </c>
    </row>
    <row r="29" spans="2:7" ht="20.100000000000001" customHeight="1" thickBot="1" x14ac:dyDescent="0.35">
      <c r="B29" s="183">
        <v>4.4000000000000004</v>
      </c>
      <c r="C29" s="184" t="s">
        <v>32</v>
      </c>
      <c r="D29" s="125"/>
      <c r="E29" s="125"/>
      <c r="F29" s="115">
        <f t="shared" si="1"/>
        <v>0</v>
      </c>
    </row>
    <row r="30" spans="2:7" ht="20.100000000000001" customHeight="1" x14ac:dyDescent="0.3">
      <c r="B30" s="181">
        <v>4.5</v>
      </c>
      <c r="C30" s="182" t="s">
        <v>7</v>
      </c>
      <c r="D30" s="125"/>
      <c r="E30" s="125"/>
      <c r="F30" s="115">
        <f t="shared" si="1"/>
        <v>0</v>
      </c>
    </row>
    <row r="31" spans="2:7" ht="20.100000000000001" customHeight="1" thickBot="1" x14ac:dyDescent="0.35">
      <c r="B31" s="176">
        <v>4.5999999999999996</v>
      </c>
      <c r="C31" s="177" t="s">
        <v>8</v>
      </c>
      <c r="D31" s="125"/>
      <c r="E31" s="125"/>
      <c r="F31" s="115">
        <f t="shared" si="1"/>
        <v>0</v>
      </c>
    </row>
    <row r="32" spans="2:7" ht="20.100000000000001" customHeight="1" x14ac:dyDescent="0.3">
      <c r="B32" s="185" t="s">
        <v>28</v>
      </c>
      <c r="C32" s="186"/>
      <c r="D32" s="130">
        <f>D33+D36</f>
        <v>0</v>
      </c>
      <c r="E32" s="130">
        <f>E33+E36+E37</f>
        <v>0</v>
      </c>
      <c r="F32" s="115">
        <f t="shared" si="1"/>
        <v>0</v>
      </c>
    </row>
    <row r="33" spans="2:6" ht="20.100000000000001" customHeight="1" x14ac:dyDescent="0.3">
      <c r="B33" s="187">
        <v>5.0999999999999996</v>
      </c>
      <c r="C33" s="188" t="s">
        <v>9</v>
      </c>
      <c r="D33" s="130">
        <f>SUM(D34:D35)</f>
        <v>0</v>
      </c>
      <c r="E33" s="130">
        <f>SUM(E34:E35)</f>
        <v>0</v>
      </c>
      <c r="F33" s="115">
        <f t="shared" si="1"/>
        <v>0</v>
      </c>
    </row>
    <row r="34" spans="2:6" ht="20.100000000000001" customHeight="1" x14ac:dyDescent="0.3">
      <c r="B34" s="189" t="s">
        <v>10</v>
      </c>
      <c r="C34" s="190" t="s">
        <v>34</v>
      </c>
      <c r="D34" s="125"/>
      <c r="E34" s="125"/>
      <c r="F34" s="115">
        <f t="shared" si="1"/>
        <v>0</v>
      </c>
    </row>
    <row r="35" spans="2:6" ht="20.100000000000001" customHeight="1" x14ac:dyDescent="0.3">
      <c r="B35" s="187" t="s">
        <v>11</v>
      </c>
      <c r="C35" s="190" t="s">
        <v>35</v>
      </c>
      <c r="D35" s="125"/>
      <c r="E35" s="125"/>
      <c r="F35" s="115">
        <f t="shared" si="1"/>
        <v>0</v>
      </c>
    </row>
    <row r="36" spans="2:6" ht="20.100000000000001" customHeight="1" x14ac:dyDescent="0.3">
      <c r="B36" s="168">
        <v>5.2</v>
      </c>
      <c r="C36" s="169" t="s">
        <v>153</v>
      </c>
      <c r="D36" s="125"/>
      <c r="E36" s="125"/>
      <c r="F36" s="115">
        <f t="shared" si="1"/>
        <v>0</v>
      </c>
    </row>
    <row r="37" spans="2:6" ht="20.100000000000001" customHeight="1" thickBot="1" x14ac:dyDescent="0.35">
      <c r="B37" s="168">
        <v>5.3</v>
      </c>
      <c r="C37" s="169" t="s">
        <v>12</v>
      </c>
      <c r="D37" s="131"/>
      <c r="E37" s="128"/>
      <c r="F37" s="115">
        <f>E37</f>
        <v>0</v>
      </c>
    </row>
    <row r="38" spans="2:6" ht="20.100000000000001" customHeight="1" x14ac:dyDescent="0.3">
      <c r="B38" s="185" t="s">
        <v>29</v>
      </c>
      <c r="C38" s="186"/>
      <c r="D38" s="115">
        <f>D40</f>
        <v>0</v>
      </c>
      <c r="E38" s="115">
        <f>SUM(E39:E40)</f>
        <v>0</v>
      </c>
      <c r="F38" s="115">
        <f t="shared" ref="F38:F41" si="2">D38+E38</f>
        <v>0</v>
      </c>
    </row>
    <row r="39" spans="2:6" ht="20.100000000000001" customHeight="1" x14ac:dyDescent="0.3">
      <c r="B39" s="168">
        <v>6.1</v>
      </c>
      <c r="C39" s="169" t="s">
        <v>13</v>
      </c>
      <c r="D39" s="124"/>
      <c r="E39" s="125"/>
      <c r="F39" s="115">
        <f t="shared" si="2"/>
        <v>0</v>
      </c>
    </row>
    <row r="40" spans="2:6" ht="20.100000000000001" customHeight="1" x14ac:dyDescent="0.3">
      <c r="B40" s="170">
        <v>6.2</v>
      </c>
      <c r="C40" s="171" t="s">
        <v>14</v>
      </c>
      <c r="D40" s="125"/>
      <c r="E40" s="125"/>
      <c r="F40" s="115">
        <f t="shared" si="2"/>
        <v>0</v>
      </c>
    </row>
    <row r="41" spans="2:6" ht="20.100000000000001" customHeight="1" x14ac:dyDescent="0.3">
      <c r="B41" s="132"/>
      <c r="C41" s="133" t="s">
        <v>15</v>
      </c>
      <c r="D41" s="121">
        <f>D11+D15+D16+D24+D32+D38</f>
        <v>0</v>
      </c>
      <c r="E41" s="121">
        <f>E11+E15+E16+E24+E32+E38</f>
        <v>0</v>
      </c>
      <c r="F41" s="115">
        <f t="shared" si="2"/>
        <v>0</v>
      </c>
    </row>
    <row r="42" spans="2:6" ht="20.100000000000001" customHeight="1" x14ac:dyDescent="0.3">
      <c r="B42" s="115" t="s">
        <v>37</v>
      </c>
      <c r="C42" s="134"/>
      <c r="D42" s="112" t="str">
        <f>IF(D43&lt;(D41*5)/100,"actualizare mai mică de 5% din valoarea eligibilă","actualizare mai mare de 5% din valoarea eligibilă")</f>
        <v>actualizare mai mare de 5% din valoarea eligibilă</v>
      </c>
      <c r="E42" s="135"/>
      <c r="F42" s="127"/>
    </row>
    <row r="43" spans="2:6" ht="20.100000000000001" customHeight="1" x14ac:dyDescent="0.3">
      <c r="B43" s="136" t="s">
        <v>38</v>
      </c>
      <c r="C43" s="136"/>
      <c r="D43" s="137"/>
      <c r="E43" s="131"/>
      <c r="F43" s="115">
        <f t="shared" ref="F43:F45" si="3">D43+E43</f>
        <v>0</v>
      </c>
    </row>
    <row r="44" spans="2:6" ht="20.100000000000001" customHeight="1" x14ac:dyDescent="0.3">
      <c r="B44" s="138" t="s">
        <v>39</v>
      </c>
      <c r="C44" s="138"/>
      <c r="D44" s="112">
        <f>D41+D43</f>
        <v>0</v>
      </c>
      <c r="E44" s="139">
        <f>E41</f>
        <v>0</v>
      </c>
      <c r="F44" s="115">
        <f t="shared" si="3"/>
        <v>0</v>
      </c>
    </row>
    <row r="45" spans="2:6" ht="20.100000000000001" customHeight="1" x14ac:dyDescent="0.3">
      <c r="B45" s="78" t="s">
        <v>40</v>
      </c>
      <c r="C45" s="140"/>
      <c r="D45" s="126"/>
      <c r="E45" s="141"/>
      <c r="F45" s="115">
        <f t="shared" si="3"/>
        <v>0</v>
      </c>
    </row>
    <row r="46" spans="2:6" ht="20.100000000000001" customHeight="1" x14ac:dyDescent="0.3">
      <c r="B46" s="142"/>
      <c r="C46" s="143"/>
      <c r="D46" s="121"/>
      <c r="E46" s="144"/>
      <c r="F46" s="115"/>
    </row>
    <row r="47" spans="2:6" ht="20.100000000000001" customHeight="1" x14ac:dyDescent="0.3">
      <c r="B47" s="145" t="s">
        <v>41</v>
      </c>
      <c r="C47" s="146"/>
      <c r="D47" s="201">
        <f>F44+F45</f>
        <v>0</v>
      </c>
      <c r="E47" s="202"/>
      <c r="F47" s="203"/>
    </row>
    <row r="48" spans="2:6" ht="20.100000000000001" customHeight="1" x14ac:dyDescent="0.3">
      <c r="B48" s="147"/>
      <c r="C48" s="148"/>
      <c r="D48" s="85" t="s">
        <v>45</v>
      </c>
      <c r="E48" s="85" t="s">
        <v>46</v>
      </c>
      <c r="F48" s="139"/>
    </row>
    <row r="49" spans="2:11" ht="20.100000000000001" customHeight="1" x14ac:dyDescent="0.3">
      <c r="B49" s="147" t="s">
        <v>42</v>
      </c>
      <c r="C49" s="148"/>
      <c r="D49" s="149">
        <f>D6*E49</f>
        <v>0</v>
      </c>
      <c r="E49" s="148">
        <f>D47</f>
        <v>0</v>
      </c>
      <c r="F49" s="150"/>
    </row>
    <row r="50" spans="2:11" ht="20.100000000000001" customHeight="1" x14ac:dyDescent="0.3">
      <c r="B50" s="147" t="s">
        <v>43</v>
      </c>
      <c r="C50" s="148"/>
      <c r="D50" s="149">
        <f>D6*E50</f>
        <v>0</v>
      </c>
      <c r="E50" s="148">
        <f>SUM(D44:D45)</f>
        <v>0</v>
      </c>
      <c r="F50" s="150"/>
    </row>
    <row r="51" spans="2:11" ht="20.100000000000001" customHeight="1" x14ac:dyDescent="0.3">
      <c r="B51" s="151" t="s">
        <v>44</v>
      </c>
      <c r="C51" s="90"/>
      <c r="D51" s="149">
        <f>D6*E51</f>
        <v>0</v>
      </c>
      <c r="E51" s="148">
        <f>SUM(E44:E45)</f>
        <v>0</v>
      </c>
      <c r="F51" s="150"/>
    </row>
    <row r="52" spans="2:11" ht="20.100000000000001" customHeight="1" x14ac:dyDescent="0.3">
      <c r="B52" s="152"/>
      <c r="C52" s="153" t="s">
        <v>47</v>
      </c>
      <c r="D52" s="161" t="s">
        <v>48</v>
      </c>
      <c r="E52" s="163" t="s">
        <v>18</v>
      </c>
      <c r="F52" s="155"/>
    </row>
    <row r="53" spans="2:11" ht="20.100000000000001" customHeight="1" x14ac:dyDescent="0.3">
      <c r="B53" s="142"/>
      <c r="C53" s="156"/>
      <c r="D53" s="162" t="s">
        <v>46</v>
      </c>
      <c r="E53" s="164" t="s">
        <v>46</v>
      </c>
      <c r="F53" s="165" t="s">
        <v>19</v>
      </c>
    </row>
    <row r="54" spans="2:11" ht="20.100000000000001" customHeight="1" x14ac:dyDescent="0.3">
      <c r="B54" s="115" t="s">
        <v>49</v>
      </c>
      <c r="C54" s="115"/>
      <c r="D54" s="137"/>
      <c r="E54" s="154"/>
      <c r="F54" s="115">
        <f>D54</f>
        <v>0</v>
      </c>
    </row>
    <row r="55" spans="2:11" ht="20.100000000000001" customHeight="1" x14ac:dyDescent="0.3">
      <c r="B55" s="144" t="s">
        <v>154</v>
      </c>
      <c r="C55" s="144"/>
      <c r="D55" s="115">
        <f>SUM(D56:D57)</f>
        <v>0</v>
      </c>
      <c r="E55" s="115">
        <f>SUM(E56:E57)</f>
        <v>0</v>
      </c>
      <c r="F55" s="115">
        <f t="shared" ref="F55:F59" si="4">D55+E55</f>
        <v>0</v>
      </c>
    </row>
    <row r="56" spans="2:11" ht="20.100000000000001" customHeight="1" x14ac:dyDescent="0.3">
      <c r="B56" s="116"/>
      <c r="C56" s="157" t="s">
        <v>50</v>
      </c>
      <c r="D56" s="126"/>
      <c r="E56" s="125"/>
      <c r="F56" s="115">
        <f t="shared" si="4"/>
        <v>0</v>
      </c>
    </row>
    <row r="57" spans="2:11" ht="20.100000000000001" customHeight="1" x14ac:dyDescent="0.3">
      <c r="B57" s="116"/>
      <c r="C57" s="158" t="s">
        <v>51</v>
      </c>
      <c r="D57" s="126"/>
      <c r="E57" s="125"/>
      <c r="F57" s="115">
        <f t="shared" si="4"/>
        <v>0</v>
      </c>
    </row>
    <row r="58" spans="2:11" ht="20.100000000000001" customHeight="1" x14ac:dyDescent="0.3">
      <c r="B58" s="112" t="s">
        <v>155</v>
      </c>
      <c r="C58" s="158"/>
      <c r="D58" s="126"/>
      <c r="E58" s="125"/>
      <c r="F58" s="115">
        <f t="shared" si="4"/>
        <v>0</v>
      </c>
    </row>
    <row r="59" spans="2:11" ht="20.100000000000001" customHeight="1" x14ac:dyDescent="0.3">
      <c r="B59" s="115" t="s">
        <v>52</v>
      </c>
      <c r="C59" s="115"/>
      <c r="D59" s="130">
        <f>D54+D55+D58</f>
        <v>0</v>
      </c>
      <c r="E59" s="144">
        <f>E55+E58</f>
        <v>0</v>
      </c>
      <c r="F59" s="115">
        <f t="shared" si="4"/>
        <v>0</v>
      </c>
    </row>
    <row r="60" spans="2:11" ht="20.100000000000001" customHeight="1" x14ac:dyDescent="0.3">
      <c r="B60" s="130" t="s">
        <v>53</v>
      </c>
      <c r="C60" s="130"/>
      <c r="D60" s="159" t="e">
        <f>(D54*100)/D59</f>
        <v>#DIV/0!</v>
      </c>
      <c r="E60" s="199"/>
      <c r="F60" s="200"/>
    </row>
    <row r="61" spans="2:11" ht="20.100000000000001" customHeight="1" x14ac:dyDescent="0.3">
      <c r="B61" s="144" t="s">
        <v>54</v>
      </c>
      <c r="C61" s="144"/>
      <c r="D61" s="160"/>
      <c r="E61" s="199"/>
      <c r="F61" s="200"/>
    </row>
    <row r="62" spans="2:11" ht="20.100000000000001" customHeight="1" x14ac:dyDescent="0.3">
      <c r="B62" s="116" t="s">
        <v>55</v>
      </c>
      <c r="C62" s="121"/>
      <c r="D62" s="204" t="e">
        <f>(D61*100)/D54</f>
        <v>#DIV/0!</v>
      </c>
      <c r="E62" s="206" t="e">
        <f>IF(D62&lt;=50,"suma avans mai mică de 50%","suma avans mai mare de 50%")</f>
        <v>#DIV/0!</v>
      </c>
      <c r="F62" s="207"/>
      <c r="G62" s="197"/>
      <c r="H62" s="198"/>
      <c r="I62" s="198"/>
      <c r="J62" s="198"/>
      <c r="K62" s="198"/>
    </row>
    <row r="63" spans="2:11" ht="20.100000000000001" customHeight="1" x14ac:dyDescent="0.3">
      <c r="B63" s="134"/>
      <c r="C63" s="129"/>
      <c r="D63" s="205"/>
      <c r="E63" s="208"/>
      <c r="F63" s="209"/>
    </row>
  </sheetData>
  <mergeCells count="8">
    <mergeCell ref="E6:F6"/>
    <mergeCell ref="D23:F23"/>
    <mergeCell ref="G62:K62"/>
    <mergeCell ref="E60:F60"/>
    <mergeCell ref="E61:F61"/>
    <mergeCell ref="D47:F47"/>
    <mergeCell ref="D62:D63"/>
    <mergeCell ref="E62:F63"/>
  </mergeCells>
  <pageMargins left="0.70866141732283472" right="0.70866141732283472" top="0.35433070866141736" bottom="0.35433070866141736"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zoomScaleNormal="100" workbookViewId="0">
      <selection activeCell="D30" sqref="D30"/>
    </sheetView>
  </sheetViews>
  <sheetFormatPr defaultRowHeight="14.4" x14ac:dyDescent="0.3"/>
  <cols>
    <col min="1" max="1" width="5.44140625" customWidth="1"/>
    <col min="2" max="2" width="7.109375" customWidth="1"/>
    <col min="3" max="3" width="69.5546875" customWidth="1"/>
    <col min="4" max="4" width="19.5546875" customWidth="1"/>
    <col min="5" max="5" width="18" customWidth="1"/>
  </cols>
  <sheetData>
    <row r="1" spans="1:5" ht="18" x14ac:dyDescent="0.35">
      <c r="A1" t="s">
        <v>97</v>
      </c>
      <c r="C1" s="3" t="s">
        <v>59</v>
      </c>
      <c r="D1" s="4" t="s">
        <v>60</v>
      </c>
      <c r="E1" s="5"/>
    </row>
    <row r="2" spans="1:5" ht="18" x14ac:dyDescent="0.35">
      <c r="C2" s="6" t="s">
        <v>61</v>
      </c>
      <c r="D2" s="7"/>
      <c r="E2" s="8"/>
    </row>
    <row r="3" spans="1:5" x14ac:dyDescent="0.3">
      <c r="C3" s="16" t="s">
        <v>149</v>
      </c>
      <c r="E3">
        <v>2017</v>
      </c>
    </row>
    <row r="4" spans="1:5" ht="18" x14ac:dyDescent="0.35">
      <c r="C4" s="9" t="s">
        <v>62</v>
      </c>
    </row>
    <row r="6" spans="1:5" ht="20.100000000000001" customHeight="1" x14ac:dyDescent="0.3">
      <c r="B6" s="59" t="s">
        <v>63</v>
      </c>
      <c r="C6" s="61" t="s">
        <v>64</v>
      </c>
      <c r="D6" s="61" t="s">
        <v>65</v>
      </c>
      <c r="E6" s="61" t="s">
        <v>66</v>
      </c>
    </row>
    <row r="7" spans="1:5" ht="43.2" x14ac:dyDescent="0.3">
      <c r="B7" s="61">
        <v>1</v>
      </c>
      <c r="C7" s="62" t="s">
        <v>67</v>
      </c>
      <c r="D7" s="46"/>
      <c r="E7" s="46"/>
    </row>
    <row r="8" spans="1:5" ht="20.100000000000001" customHeight="1" x14ac:dyDescent="0.3">
      <c r="B8" s="61">
        <v>2</v>
      </c>
      <c r="C8" s="59" t="s">
        <v>68</v>
      </c>
      <c r="D8" s="2">
        <f>SUM(D9:D18)</f>
        <v>0</v>
      </c>
      <c r="E8" s="2">
        <f>SUM(E9:E18)</f>
        <v>0</v>
      </c>
    </row>
    <row r="9" spans="1:5" ht="20.100000000000001" customHeight="1" x14ac:dyDescent="0.3">
      <c r="B9" s="58"/>
      <c r="C9" s="58" t="s">
        <v>69</v>
      </c>
      <c r="D9" s="43"/>
      <c r="E9" s="43"/>
    </row>
    <row r="10" spans="1:5" ht="34.5" customHeight="1" x14ac:dyDescent="0.3">
      <c r="B10" s="58"/>
      <c r="C10" s="63" t="s">
        <v>70</v>
      </c>
      <c r="D10" s="43"/>
      <c r="E10" s="43"/>
    </row>
    <row r="11" spans="1:5" ht="33.75" customHeight="1" x14ac:dyDescent="0.3">
      <c r="B11" s="58"/>
      <c r="C11" s="63" t="s">
        <v>71</v>
      </c>
      <c r="D11" s="43"/>
      <c r="E11" s="43"/>
    </row>
    <row r="12" spans="1:5" ht="20.100000000000001" customHeight="1" x14ac:dyDescent="0.3">
      <c r="B12" s="58"/>
      <c r="C12" s="58" t="s">
        <v>72</v>
      </c>
      <c r="D12" s="43"/>
      <c r="E12" s="43"/>
    </row>
    <row r="13" spans="1:5" ht="20.100000000000001" customHeight="1" x14ac:dyDescent="0.3">
      <c r="B13" s="58"/>
      <c r="C13" s="58" t="s">
        <v>73</v>
      </c>
      <c r="D13" s="43"/>
      <c r="E13" s="43"/>
    </row>
    <row r="14" spans="1:5" ht="30.75" customHeight="1" x14ac:dyDescent="0.3">
      <c r="B14" s="58"/>
      <c r="C14" s="63" t="s">
        <v>74</v>
      </c>
      <c r="D14" s="43"/>
      <c r="E14" s="43"/>
    </row>
    <row r="15" spans="1:5" ht="20.100000000000001" customHeight="1" x14ac:dyDescent="0.3">
      <c r="B15" s="58"/>
      <c r="C15" s="58" t="s">
        <v>75</v>
      </c>
      <c r="D15" s="43"/>
      <c r="E15" s="43"/>
    </row>
    <row r="16" spans="1:5" ht="20.100000000000001" customHeight="1" x14ac:dyDescent="0.3">
      <c r="B16" s="58"/>
      <c r="C16" s="58" t="s">
        <v>76</v>
      </c>
      <c r="D16" s="43"/>
      <c r="E16" s="43"/>
    </row>
    <row r="17" spans="2:5" ht="20.100000000000001" customHeight="1" x14ac:dyDescent="0.3">
      <c r="B17" s="58"/>
      <c r="C17" s="58" t="s">
        <v>156</v>
      </c>
      <c r="D17" s="43"/>
      <c r="E17" s="43"/>
    </row>
    <row r="18" spans="2:5" ht="20.100000000000001" customHeight="1" x14ac:dyDescent="0.3">
      <c r="B18" s="58"/>
      <c r="C18" s="58" t="s">
        <v>77</v>
      </c>
      <c r="D18" s="43"/>
      <c r="E18" s="43"/>
    </row>
    <row r="19" spans="2:5" ht="20.100000000000001" customHeight="1" x14ac:dyDescent="0.3">
      <c r="B19" s="61">
        <v>3</v>
      </c>
      <c r="C19" s="59" t="s">
        <v>78</v>
      </c>
      <c r="D19" s="18">
        <f>D20+D27+D28+D29</f>
        <v>0</v>
      </c>
      <c r="E19" s="18">
        <f>E20+E27+E28+E29+E30</f>
        <v>0</v>
      </c>
    </row>
    <row r="20" spans="2:5" ht="20.100000000000001" customHeight="1" x14ac:dyDescent="0.3">
      <c r="B20" s="58"/>
      <c r="C20" s="58" t="s">
        <v>79</v>
      </c>
      <c r="D20" s="18">
        <f>SUM(D21:D26)</f>
        <v>0</v>
      </c>
      <c r="E20" s="18">
        <f>SUM(E21:E26)</f>
        <v>0</v>
      </c>
    </row>
    <row r="21" spans="2:5" ht="20.100000000000001" customHeight="1" x14ac:dyDescent="0.3">
      <c r="B21" s="58"/>
      <c r="C21" s="58" t="s">
        <v>80</v>
      </c>
      <c r="D21" s="43"/>
      <c r="E21" s="43"/>
    </row>
    <row r="22" spans="2:5" ht="20.100000000000001" customHeight="1" x14ac:dyDescent="0.3">
      <c r="B22" s="58"/>
      <c r="C22" s="58" t="s">
        <v>81</v>
      </c>
      <c r="D22" s="43"/>
      <c r="E22" s="43"/>
    </row>
    <row r="23" spans="2:5" ht="20.100000000000001" customHeight="1" x14ac:dyDescent="0.3">
      <c r="B23" s="58"/>
      <c r="C23" s="58" t="s">
        <v>82</v>
      </c>
      <c r="D23" s="43"/>
      <c r="E23" s="43"/>
    </row>
    <row r="24" spans="2:5" ht="20.100000000000001" customHeight="1" x14ac:dyDescent="0.3">
      <c r="B24" s="58"/>
      <c r="C24" s="58" t="s">
        <v>83</v>
      </c>
      <c r="D24" s="43"/>
      <c r="E24" s="43"/>
    </row>
    <row r="25" spans="2:5" ht="20.100000000000001" customHeight="1" x14ac:dyDescent="0.3">
      <c r="B25" s="58"/>
      <c r="C25" s="58" t="s">
        <v>84</v>
      </c>
      <c r="D25" s="43"/>
      <c r="E25" s="43"/>
    </row>
    <row r="26" spans="2:5" ht="20.100000000000001" customHeight="1" x14ac:dyDescent="0.3">
      <c r="B26" s="58"/>
      <c r="C26" s="58" t="s">
        <v>85</v>
      </c>
      <c r="D26" s="43"/>
      <c r="E26" s="43"/>
    </row>
    <row r="27" spans="2:5" ht="30" customHeight="1" x14ac:dyDescent="0.3">
      <c r="B27" s="58"/>
      <c r="C27" s="63" t="s">
        <v>86</v>
      </c>
      <c r="D27" s="43"/>
      <c r="E27" s="43"/>
    </row>
    <row r="28" spans="2:5" ht="44.25" customHeight="1" x14ac:dyDescent="0.3">
      <c r="B28" s="58"/>
      <c r="C28" s="63" t="s">
        <v>87</v>
      </c>
      <c r="D28" s="43"/>
      <c r="E28" s="43"/>
    </row>
    <row r="29" spans="2:5" ht="20.100000000000001" customHeight="1" x14ac:dyDescent="0.3">
      <c r="B29" s="58"/>
      <c r="C29" s="58" t="s">
        <v>88</v>
      </c>
      <c r="D29" s="44"/>
      <c r="E29" s="43"/>
    </row>
    <row r="30" spans="2:5" ht="20.100000000000001" customHeight="1" x14ac:dyDescent="0.3">
      <c r="B30" s="61">
        <v>4</v>
      </c>
      <c r="C30" s="60" t="s">
        <v>3</v>
      </c>
      <c r="D30" s="64"/>
      <c r="E30" s="47"/>
    </row>
    <row r="31" spans="2:5" ht="20.100000000000001" customHeight="1" x14ac:dyDescent="0.3">
      <c r="B31" s="61">
        <v>5</v>
      </c>
      <c r="C31" s="59" t="s">
        <v>89</v>
      </c>
      <c r="D31" s="19">
        <f>SUM(D32:D33)</f>
        <v>0</v>
      </c>
      <c r="E31" s="18">
        <f>SUM(E32:E33)</f>
        <v>0</v>
      </c>
    </row>
    <row r="32" spans="2:5" ht="38.25" customHeight="1" x14ac:dyDescent="0.3">
      <c r="B32" s="58"/>
      <c r="C32" s="63" t="s">
        <v>90</v>
      </c>
      <c r="D32" s="43"/>
      <c r="E32" s="43"/>
    </row>
    <row r="33" spans="2:5" ht="38.25" customHeight="1" x14ac:dyDescent="0.3">
      <c r="B33" s="58"/>
      <c r="C33" s="63" t="s">
        <v>91</v>
      </c>
      <c r="D33" s="43"/>
      <c r="E33" s="43"/>
    </row>
    <row r="34" spans="2:5" ht="20.100000000000001" customHeight="1" x14ac:dyDescent="0.3">
      <c r="B34" s="61">
        <v>6</v>
      </c>
      <c r="C34" s="59" t="s">
        <v>92</v>
      </c>
      <c r="D34" s="18">
        <f>SUM(D35:D36)</f>
        <v>0</v>
      </c>
      <c r="E34" s="18">
        <f>SUM(E35:E36)</f>
        <v>0</v>
      </c>
    </row>
    <row r="35" spans="2:5" ht="28.8" x14ac:dyDescent="0.3">
      <c r="B35" s="58"/>
      <c r="C35" s="63" t="s">
        <v>98</v>
      </c>
      <c r="D35" s="43"/>
      <c r="E35" s="43"/>
    </row>
    <row r="36" spans="2:5" ht="43.2" x14ac:dyDescent="0.3">
      <c r="B36" s="58"/>
      <c r="C36" s="63" t="s">
        <v>93</v>
      </c>
      <c r="D36" s="43"/>
      <c r="E36" s="43"/>
    </row>
    <row r="37" spans="2:5" ht="20.100000000000001" customHeight="1" x14ac:dyDescent="0.3">
      <c r="B37" s="58"/>
      <c r="C37" s="59" t="s">
        <v>94</v>
      </c>
      <c r="D37" s="18">
        <f>D7+D8+D19+D31+D34</f>
        <v>0</v>
      </c>
      <c r="E37" s="18">
        <f>E7+E8+E19++E30+E31+E34</f>
        <v>0</v>
      </c>
    </row>
    <row r="38" spans="2:5" ht="20.100000000000001" customHeight="1" x14ac:dyDescent="0.3">
      <c r="B38" s="58"/>
      <c r="C38" s="59" t="s">
        <v>95</v>
      </c>
      <c r="D38" s="43"/>
      <c r="E38" s="43"/>
    </row>
    <row r="39" spans="2:5" ht="20.100000000000001" customHeight="1" x14ac:dyDescent="0.3">
      <c r="B39" s="59" t="s">
        <v>96</v>
      </c>
      <c r="C39" s="58"/>
      <c r="D39" s="210">
        <f>D37+D38+E37+E38</f>
        <v>0</v>
      </c>
      <c r="E39" s="211"/>
    </row>
  </sheetData>
  <mergeCells count="1">
    <mergeCell ref="D39:E39"/>
  </mergeCells>
  <pageMargins left="0.7" right="0.7" top="0.75" bottom="0.75" header="0.3" footer="0.3"/>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1"/>
  <sheetViews>
    <sheetView zoomScaleNormal="100" workbookViewId="0">
      <selection activeCell="F20" sqref="F20"/>
    </sheetView>
  </sheetViews>
  <sheetFormatPr defaultRowHeight="14.4" x14ac:dyDescent="0.3"/>
  <cols>
    <col min="2" max="2" width="9.33203125" customWidth="1"/>
    <col min="3" max="3" width="64" customWidth="1"/>
    <col min="4" max="4" width="19.5546875" customWidth="1"/>
    <col min="5" max="5" width="19.109375" customWidth="1"/>
  </cols>
  <sheetData>
    <row r="1" spans="2:8" ht="18" x14ac:dyDescent="0.35">
      <c r="B1" s="10"/>
      <c r="C1" s="3" t="s">
        <v>59</v>
      </c>
      <c r="D1" s="4" t="s">
        <v>99</v>
      </c>
      <c r="E1" s="5"/>
    </row>
    <row r="2" spans="2:8" ht="18" x14ac:dyDescent="0.35">
      <c r="B2" s="10"/>
      <c r="C2" s="6" t="s">
        <v>61</v>
      </c>
      <c r="D2" s="7"/>
      <c r="E2" s="8"/>
    </row>
    <row r="3" spans="2:8" ht="18" x14ac:dyDescent="0.35">
      <c r="B3" s="10"/>
      <c r="C3" s="17" t="s">
        <v>149</v>
      </c>
      <c r="D3" s="10"/>
      <c r="E3" s="10">
        <v>2017</v>
      </c>
    </row>
    <row r="4" spans="2:8" ht="18" x14ac:dyDescent="0.35">
      <c r="B4" s="10"/>
      <c r="C4" s="11" t="s">
        <v>100</v>
      </c>
      <c r="D4" s="10"/>
      <c r="E4" s="10"/>
    </row>
    <row r="5" spans="2:8" ht="40.5" customHeight="1" x14ac:dyDescent="0.35">
      <c r="B5" s="214"/>
      <c r="C5" s="215"/>
      <c r="D5" s="215"/>
      <c r="E5" s="215"/>
    </row>
    <row r="6" spans="2:8" ht="15.6" x14ac:dyDescent="0.3">
      <c r="B6" s="91" t="s">
        <v>101</v>
      </c>
      <c r="C6" s="91" t="s">
        <v>102</v>
      </c>
      <c r="D6" s="216" t="s">
        <v>170</v>
      </c>
      <c r="E6" s="217"/>
    </row>
    <row r="7" spans="2:8" ht="15.6" x14ac:dyDescent="0.3">
      <c r="B7" s="92" t="s">
        <v>103</v>
      </c>
      <c r="C7" s="93"/>
      <c r="D7" s="218"/>
      <c r="E7" s="219"/>
      <c r="H7" s="16"/>
    </row>
    <row r="8" spans="2:8" ht="15.6" x14ac:dyDescent="0.3">
      <c r="B8" s="94"/>
      <c r="C8" s="95"/>
      <c r="D8" s="69"/>
      <c r="E8" s="69"/>
    </row>
    <row r="9" spans="2:8" ht="20.100000000000001" customHeight="1" x14ac:dyDescent="0.3">
      <c r="B9" s="96" t="s">
        <v>104</v>
      </c>
      <c r="C9" s="97"/>
      <c r="D9" s="70" t="s">
        <v>65</v>
      </c>
      <c r="E9" s="70" t="s">
        <v>66</v>
      </c>
    </row>
    <row r="10" spans="2:8" ht="20.100000000000001" customHeight="1" x14ac:dyDescent="0.3">
      <c r="B10" s="98">
        <v>1</v>
      </c>
      <c r="C10" s="99" t="s">
        <v>105</v>
      </c>
      <c r="D10" s="48"/>
      <c r="E10" s="48"/>
    </row>
    <row r="11" spans="2:8" ht="31.2" x14ac:dyDescent="0.3">
      <c r="B11" s="100">
        <v>2</v>
      </c>
      <c r="C11" s="101" t="s">
        <v>123</v>
      </c>
      <c r="D11" s="49"/>
      <c r="E11" s="49"/>
    </row>
    <row r="12" spans="2:8" ht="20.100000000000001" customHeight="1" x14ac:dyDescent="0.3">
      <c r="B12" s="100">
        <v>3</v>
      </c>
      <c r="C12" s="102" t="s">
        <v>106</v>
      </c>
      <c r="D12" s="49"/>
      <c r="E12" s="49"/>
    </row>
    <row r="13" spans="2:8" ht="20.100000000000001" customHeight="1" x14ac:dyDescent="0.3">
      <c r="B13" s="100">
        <v>4</v>
      </c>
      <c r="C13" s="102" t="s">
        <v>107</v>
      </c>
      <c r="D13" s="49"/>
      <c r="E13" s="49"/>
    </row>
    <row r="14" spans="2:8" ht="20.100000000000001" customHeight="1" x14ac:dyDescent="0.3">
      <c r="B14" s="100">
        <v>5</v>
      </c>
      <c r="C14" s="102" t="s">
        <v>108</v>
      </c>
      <c r="D14" s="49"/>
      <c r="E14" s="49"/>
    </row>
    <row r="15" spans="2:8" ht="20.100000000000001" customHeight="1" x14ac:dyDescent="0.3">
      <c r="B15" s="100">
        <v>6</v>
      </c>
      <c r="C15" s="102" t="s">
        <v>109</v>
      </c>
      <c r="D15" s="49"/>
      <c r="E15" s="49"/>
    </row>
    <row r="16" spans="2:8" ht="20.100000000000001" customHeight="1" x14ac:dyDescent="0.3">
      <c r="B16" s="100">
        <v>7</v>
      </c>
      <c r="C16" s="102" t="s">
        <v>110</v>
      </c>
      <c r="D16" s="49"/>
      <c r="E16" s="49"/>
    </row>
    <row r="17" spans="2:5" ht="20.100000000000001" customHeight="1" x14ac:dyDescent="0.3">
      <c r="B17" s="103">
        <v>8</v>
      </c>
      <c r="C17" s="104" t="s">
        <v>111</v>
      </c>
      <c r="D17" s="49"/>
      <c r="E17" s="49"/>
    </row>
    <row r="18" spans="2:5" ht="20.100000000000001" customHeight="1" x14ac:dyDescent="0.3">
      <c r="B18" s="105"/>
      <c r="C18" s="106" t="s">
        <v>112</v>
      </c>
      <c r="D18" s="13">
        <f>SUM(D10:D17)</f>
        <v>0</v>
      </c>
      <c r="E18" s="13">
        <f>SUM(E10:E17)</f>
        <v>0</v>
      </c>
    </row>
    <row r="19" spans="2:5" ht="20.100000000000001" customHeight="1" x14ac:dyDescent="0.3">
      <c r="B19" s="78" t="s">
        <v>113</v>
      </c>
      <c r="C19" s="79"/>
      <c r="D19" s="65"/>
      <c r="E19" s="66"/>
    </row>
    <row r="20" spans="2:5" ht="20.100000000000001" customHeight="1" x14ac:dyDescent="0.3">
      <c r="B20" s="80">
        <v>9</v>
      </c>
      <c r="C20" s="81" t="s">
        <v>114</v>
      </c>
      <c r="D20" s="48"/>
      <c r="E20" s="48"/>
    </row>
    <row r="21" spans="2:5" ht="20.100000000000001" customHeight="1" x14ac:dyDescent="0.3">
      <c r="B21" s="82"/>
      <c r="C21" s="83" t="s">
        <v>115</v>
      </c>
      <c r="D21" s="13">
        <f>D20</f>
        <v>0</v>
      </c>
      <c r="E21" s="13">
        <f>E20</f>
        <v>0</v>
      </c>
    </row>
    <row r="22" spans="2:5" ht="20.100000000000001" customHeight="1" x14ac:dyDescent="0.3">
      <c r="B22" s="78" t="s">
        <v>116</v>
      </c>
      <c r="C22" s="84"/>
      <c r="D22" s="67"/>
      <c r="E22" s="68"/>
    </row>
    <row r="23" spans="2:5" ht="20.100000000000001" customHeight="1" x14ac:dyDescent="0.3">
      <c r="B23" s="85">
        <v>10</v>
      </c>
      <c r="C23" s="86" t="s">
        <v>117</v>
      </c>
      <c r="D23" s="48"/>
      <c r="E23" s="48"/>
    </row>
    <row r="24" spans="2:5" ht="32.25" customHeight="1" x14ac:dyDescent="0.3">
      <c r="B24" s="87">
        <v>11</v>
      </c>
      <c r="C24" s="88" t="s">
        <v>172</v>
      </c>
      <c r="D24" s="49"/>
      <c r="E24" s="49"/>
    </row>
    <row r="25" spans="2:5" ht="20.100000000000001" customHeight="1" x14ac:dyDescent="0.3">
      <c r="B25" s="89">
        <v>12</v>
      </c>
      <c r="C25" s="90" t="s">
        <v>7</v>
      </c>
      <c r="D25" s="49"/>
      <c r="E25" s="49"/>
    </row>
    <row r="26" spans="2:5" ht="20.100000000000001" customHeight="1" x14ac:dyDescent="0.3">
      <c r="B26" s="107"/>
      <c r="C26" s="108" t="s">
        <v>118</v>
      </c>
      <c r="D26" s="14">
        <f>SUM(D23:D25)</f>
        <v>0</v>
      </c>
      <c r="E26" s="14">
        <f>SUM(E23:E25)</f>
        <v>0</v>
      </c>
    </row>
    <row r="27" spans="2:5" ht="20.100000000000001" customHeight="1" x14ac:dyDescent="0.3">
      <c r="B27" s="82"/>
      <c r="C27" s="109" t="s">
        <v>119</v>
      </c>
      <c r="D27" s="14">
        <f>D18+D21+D26</f>
        <v>0</v>
      </c>
      <c r="E27" s="14">
        <f>E18+E21+E26</f>
        <v>0</v>
      </c>
    </row>
    <row r="28" spans="2:5" ht="20.100000000000001" customHeight="1" x14ac:dyDescent="0.3">
      <c r="B28" s="82"/>
      <c r="C28" s="109" t="s">
        <v>120</v>
      </c>
      <c r="D28" s="50"/>
      <c r="E28" s="49"/>
    </row>
    <row r="29" spans="2:5" ht="20.100000000000001" customHeight="1" x14ac:dyDescent="0.3">
      <c r="B29" s="110"/>
      <c r="C29" s="111" t="s">
        <v>121</v>
      </c>
      <c r="D29" s="212">
        <f>D27+D28+E27+E28</f>
        <v>0</v>
      </c>
      <c r="E29" s="213"/>
    </row>
    <row r="30" spans="2:5" x14ac:dyDescent="0.3">
      <c r="B30" s="15"/>
      <c r="C30" s="15"/>
      <c r="D30" s="15"/>
      <c r="E30" s="15"/>
    </row>
    <row r="31" spans="2:5" x14ac:dyDescent="0.3">
      <c r="B31" s="15" t="s">
        <v>122</v>
      </c>
      <c r="C31" s="15"/>
      <c r="D31" s="15"/>
      <c r="E31" s="15"/>
    </row>
  </sheetData>
  <mergeCells count="3">
    <mergeCell ref="D29:E29"/>
    <mergeCell ref="B5:E5"/>
    <mergeCell ref="D6:E7"/>
  </mergeCells>
  <pageMargins left="0.7" right="0.7" top="0.75" bottom="0.75" header="0.3" footer="0.3"/>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6"/>
  <sheetViews>
    <sheetView zoomScaleNormal="100" workbookViewId="0">
      <selection activeCell="C12" sqref="C12"/>
    </sheetView>
  </sheetViews>
  <sheetFormatPr defaultColWidth="9.109375" defaultRowHeight="14.4" x14ac:dyDescent="0.3"/>
  <cols>
    <col min="1" max="2" width="9.109375" style="21"/>
    <col min="3" max="3" width="72.44140625" style="21" customWidth="1"/>
    <col min="4" max="4" width="18.88671875" style="21" customWidth="1"/>
    <col min="5" max="5" width="22.5546875" style="21" customWidth="1"/>
    <col min="6" max="16384" width="9.109375" style="21"/>
  </cols>
  <sheetData>
    <row r="1" spans="2:5" ht="18" x14ac:dyDescent="0.35">
      <c r="C1" s="22" t="s">
        <v>59</v>
      </c>
      <c r="D1" s="23" t="s">
        <v>124</v>
      </c>
      <c r="E1" s="24"/>
    </row>
    <row r="2" spans="2:5" ht="18" x14ac:dyDescent="0.35">
      <c r="C2" s="25" t="s">
        <v>61</v>
      </c>
      <c r="D2" s="26"/>
      <c r="E2" s="27"/>
    </row>
    <row r="3" spans="2:5" x14ac:dyDescent="0.3">
      <c r="C3" s="28" t="s">
        <v>149</v>
      </c>
      <c r="E3" s="21">
        <v>2017</v>
      </c>
    </row>
    <row r="5" spans="2:5" ht="20.100000000000001" customHeight="1" x14ac:dyDescent="0.35">
      <c r="B5" s="220" t="s">
        <v>125</v>
      </c>
      <c r="C5" s="221"/>
      <c r="D5" s="221"/>
      <c r="E5" s="222"/>
    </row>
    <row r="6" spans="2:5" ht="20.100000000000001" customHeight="1" x14ac:dyDescent="0.35">
      <c r="B6" s="29" t="s">
        <v>63</v>
      </c>
      <c r="C6" s="30" t="s">
        <v>64</v>
      </c>
      <c r="D6" s="29" t="s">
        <v>65</v>
      </c>
      <c r="E6" s="29" t="s">
        <v>66</v>
      </c>
    </row>
    <row r="7" spans="2:5" ht="20.100000000000001" customHeight="1" x14ac:dyDescent="0.35">
      <c r="B7" s="31">
        <v>1</v>
      </c>
      <c r="C7" s="32" t="s">
        <v>126</v>
      </c>
      <c r="D7" s="32"/>
      <c r="E7" s="32"/>
    </row>
    <row r="8" spans="2:5" ht="20.100000000000001" customHeight="1" x14ac:dyDescent="0.35">
      <c r="B8" s="31">
        <v>2</v>
      </c>
      <c r="C8" s="32" t="s">
        <v>127</v>
      </c>
      <c r="D8" s="32"/>
      <c r="E8" s="32"/>
    </row>
    <row r="9" spans="2:5" ht="20.100000000000001" customHeight="1" x14ac:dyDescent="0.35">
      <c r="B9" s="31">
        <v>3</v>
      </c>
      <c r="C9" s="32" t="s">
        <v>128</v>
      </c>
      <c r="D9" s="32"/>
      <c r="E9" s="32"/>
    </row>
    <row r="10" spans="2:5" ht="20.100000000000001" customHeight="1" x14ac:dyDescent="0.35">
      <c r="B10" s="31">
        <v>4</v>
      </c>
      <c r="C10" s="32" t="s">
        <v>129</v>
      </c>
      <c r="D10" s="32"/>
      <c r="E10" s="32"/>
    </row>
    <row r="11" spans="2:5" ht="20.100000000000001" customHeight="1" x14ac:dyDescent="0.35">
      <c r="B11" s="31">
        <v>5</v>
      </c>
      <c r="C11" s="32" t="s">
        <v>130</v>
      </c>
      <c r="D11" s="32"/>
      <c r="E11" s="32"/>
    </row>
    <row r="12" spans="2:5" ht="20.100000000000001" customHeight="1" x14ac:dyDescent="0.35">
      <c r="B12" s="31">
        <v>6</v>
      </c>
      <c r="C12" s="32" t="s">
        <v>131</v>
      </c>
      <c r="D12" s="32"/>
      <c r="E12" s="32"/>
    </row>
    <row r="13" spans="2:5" ht="20.100000000000001" customHeight="1" x14ac:dyDescent="0.35">
      <c r="B13" s="31">
        <v>7</v>
      </c>
      <c r="C13" s="32" t="s">
        <v>132</v>
      </c>
      <c r="D13" s="32"/>
      <c r="E13" s="32"/>
    </row>
    <row r="14" spans="2:5" ht="20.100000000000001" customHeight="1" x14ac:dyDescent="0.35">
      <c r="B14" s="31">
        <v>8</v>
      </c>
      <c r="C14" s="32" t="s">
        <v>133</v>
      </c>
      <c r="D14" s="32"/>
      <c r="E14" s="32"/>
    </row>
    <row r="15" spans="2:5" ht="20.100000000000001" customHeight="1" x14ac:dyDescent="0.35">
      <c r="B15" s="31">
        <v>9</v>
      </c>
      <c r="C15" s="32" t="s">
        <v>174</v>
      </c>
      <c r="D15" s="32"/>
      <c r="E15" s="32"/>
    </row>
    <row r="16" spans="2:5" ht="20.100000000000001" customHeight="1" x14ac:dyDescent="0.35">
      <c r="B16" s="31">
        <v>10</v>
      </c>
      <c r="C16" s="32" t="s">
        <v>175</v>
      </c>
      <c r="D16" s="32"/>
      <c r="E16" s="32"/>
    </row>
    <row r="17" spans="2:5" ht="20.100000000000001" customHeight="1" x14ac:dyDescent="0.35">
      <c r="B17" s="33"/>
      <c r="C17" s="33" t="s">
        <v>94</v>
      </c>
      <c r="D17" s="20">
        <f>SUM(D7:D14)</f>
        <v>0</v>
      </c>
      <c r="E17" s="20">
        <f>SUM(E7:E14)</f>
        <v>0</v>
      </c>
    </row>
    <row r="18" spans="2:5" ht="20.100000000000001" customHeight="1" x14ac:dyDescent="0.35">
      <c r="B18" s="33"/>
      <c r="C18" s="33" t="s">
        <v>134</v>
      </c>
      <c r="D18" s="32"/>
      <c r="E18" s="32"/>
    </row>
    <row r="19" spans="2:5" ht="20.100000000000001" customHeight="1" x14ac:dyDescent="0.35">
      <c r="B19" s="223" t="s">
        <v>135</v>
      </c>
      <c r="C19" s="224"/>
      <c r="D19" s="233">
        <f>D17+D18+E17+E18</f>
        <v>0</v>
      </c>
      <c r="E19" s="234"/>
    </row>
    <row r="20" spans="2:5" ht="20.100000000000001" customHeight="1" x14ac:dyDescent="0.35">
      <c r="B20" s="225"/>
      <c r="C20" s="226"/>
      <c r="D20" s="226"/>
      <c r="E20" s="227"/>
    </row>
    <row r="21" spans="2:5" ht="20.100000000000001" customHeight="1" x14ac:dyDescent="0.35">
      <c r="B21" s="228" t="s">
        <v>136</v>
      </c>
      <c r="C21" s="229"/>
      <c r="D21" s="229"/>
      <c r="E21" s="230"/>
    </row>
    <row r="22" spans="2:5" ht="20.100000000000001" customHeight="1" x14ac:dyDescent="0.35">
      <c r="B22" s="30" t="s">
        <v>63</v>
      </c>
      <c r="C22" s="30" t="s">
        <v>64</v>
      </c>
      <c r="D22" s="30" t="s">
        <v>65</v>
      </c>
      <c r="E22" s="30" t="s">
        <v>66</v>
      </c>
    </row>
    <row r="23" spans="2:5" ht="20.100000000000001" customHeight="1" x14ac:dyDescent="0.35">
      <c r="B23" s="34">
        <v>5.0999999999999996</v>
      </c>
      <c r="C23" s="33" t="s">
        <v>9</v>
      </c>
      <c r="D23" s="20">
        <f>SUM(D24:D25)</f>
        <v>0</v>
      </c>
      <c r="E23" s="20">
        <f>SUM(E24:E25)</f>
        <v>0</v>
      </c>
    </row>
    <row r="24" spans="2:5" ht="20.100000000000001" customHeight="1" x14ac:dyDescent="0.35">
      <c r="B24" s="20" t="s">
        <v>10</v>
      </c>
      <c r="C24" s="20" t="s">
        <v>137</v>
      </c>
      <c r="D24" s="32"/>
      <c r="E24" s="32"/>
    </row>
    <row r="25" spans="2:5" ht="20.100000000000001" customHeight="1" x14ac:dyDescent="0.35">
      <c r="B25" s="20" t="s">
        <v>11</v>
      </c>
      <c r="C25" s="20" t="s">
        <v>35</v>
      </c>
      <c r="D25" s="32"/>
      <c r="E25" s="32"/>
    </row>
    <row r="26" spans="2:5" ht="20.100000000000001" customHeight="1" x14ac:dyDescent="0.35">
      <c r="B26" s="33">
        <v>5.2</v>
      </c>
      <c r="C26" s="33" t="s">
        <v>138</v>
      </c>
      <c r="D26" s="20">
        <f>SUM(D28:D31)</f>
        <v>0</v>
      </c>
      <c r="E26" s="20">
        <f>SUM(E27:E32)</f>
        <v>0</v>
      </c>
    </row>
    <row r="27" spans="2:5" ht="20.100000000000001" customHeight="1" x14ac:dyDescent="0.35">
      <c r="B27" s="20"/>
      <c r="C27" s="20" t="s">
        <v>139</v>
      </c>
      <c r="D27" s="71"/>
      <c r="E27" s="32"/>
    </row>
    <row r="28" spans="2:5" ht="36" x14ac:dyDescent="0.35">
      <c r="B28" s="20"/>
      <c r="C28" s="35" t="s">
        <v>140</v>
      </c>
      <c r="D28" s="32"/>
      <c r="E28" s="32"/>
    </row>
    <row r="29" spans="2:5" ht="36" x14ac:dyDescent="0.35">
      <c r="B29" s="20"/>
      <c r="C29" s="35" t="s">
        <v>141</v>
      </c>
      <c r="D29" s="32"/>
      <c r="E29" s="32"/>
    </row>
    <row r="30" spans="2:5" ht="20.100000000000001" customHeight="1" x14ac:dyDescent="0.35">
      <c r="B30" s="20"/>
      <c r="C30" s="20" t="s">
        <v>142</v>
      </c>
      <c r="D30" s="32"/>
      <c r="E30" s="32"/>
    </row>
    <row r="31" spans="2:5" ht="20.100000000000001" customHeight="1" x14ac:dyDescent="0.35">
      <c r="B31" s="20"/>
      <c r="C31" s="20" t="s">
        <v>143</v>
      </c>
      <c r="D31" s="32"/>
      <c r="E31" s="32"/>
    </row>
    <row r="32" spans="2:5" ht="20.100000000000001" customHeight="1" x14ac:dyDescent="0.35">
      <c r="B32" s="20"/>
      <c r="C32" s="20" t="s">
        <v>144</v>
      </c>
      <c r="D32" s="71"/>
      <c r="E32" s="32"/>
    </row>
    <row r="33" spans="2:5" ht="20.100000000000001" customHeight="1" x14ac:dyDescent="0.35">
      <c r="B33" s="36">
        <v>5.3</v>
      </c>
      <c r="C33" s="37" t="s">
        <v>145</v>
      </c>
      <c r="D33" s="71"/>
      <c r="E33" s="32"/>
    </row>
    <row r="34" spans="2:5" ht="20.100000000000001" customHeight="1" x14ac:dyDescent="0.35">
      <c r="B34" s="72"/>
      <c r="C34" s="75" t="s">
        <v>146</v>
      </c>
      <c r="D34" s="38">
        <f>D23+D26</f>
        <v>0</v>
      </c>
      <c r="E34" s="38">
        <f>E23+E26+E33</f>
        <v>0</v>
      </c>
    </row>
    <row r="35" spans="2:5" ht="20.100000000000001" customHeight="1" x14ac:dyDescent="0.35">
      <c r="B35" s="73"/>
      <c r="C35" s="76" t="s">
        <v>147</v>
      </c>
      <c r="D35" s="39"/>
      <c r="E35" s="40"/>
    </row>
    <row r="36" spans="2:5" ht="20.100000000000001" customHeight="1" x14ac:dyDescent="0.35">
      <c r="B36" s="74"/>
      <c r="C36" s="77" t="s">
        <v>148</v>
      </c>
      <c r="D36" s="231">
        <f>D34+D35+E34+E35</f>
        <v>0</v>
      </c>
      <c r="E36" s="232"/>
    </row>
  </sheetData>
  <mergeCells count="6">
    <mergeCell ref="B5:E5"/>
    <mergeCell ref="B19:C19"/>
    <mergeCell ref="B20:E20"/>
    <mergeCell ref="B21:E21"/>
    <mergeCell ref="D36:E36"/>
    <mergeCell ref="D19:E19"/>
  </mergeCells>
  <pageMargins left="0.7" right="0.7" top="0.75" bottom="0.75" header="0.3" footer="0.3"/>
  <pageSetup paperSize="9" scale="6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9"/>
  <sheetViews>
    <sheetView tabSelected="1" workbookViewId="0">
      <selection activeCell="F10" sqref="F10"/>
    </sheetView>
  </sheetViews>
  <sheetFormatPr defaultRowHeight="14.4" x14ac:dyDescent="0.3"/>
  <cols>
    <col min="1" max="1" width="0.33203125" customWidth="1"/>
    <col min="2" max="2" width="3.88671875" customWidth="1"/>
    <col min="3" max="3" width="19.33203125" customWidth="1"/>
    <col min="4" max="4" width="16.6640625" customWidth="1"/>
    <col min="5" max="5" width="16.33203125" customWidth="1"/>
    <col min="6" max="6" width="12.44140625" customWidth="1"/>
    <col min="7" max="7" width="11.44140625" customWidth="1"/>
    <col min="8" max="8" width="15" customWidth="1"/>
  </cols>
  <sheetData>
    <row r="2" spans="2:8" ht="26.25" customHeight="1" x14ac:dyDescent="0.3">
      <c r="B2" s="235" t="s">
        <v>173</v>
      </c>
      <c r="C2" s="236"/>
      <c r="D2" s="236"/>
      <c r="E2" s="236"/>
      <c r="F2" s="236"/>
      <c r="G2" s="236"/>
      <c r="H2" s="237"/>
    </row>
    <row r="3" spans="2:8" ht="55.2" x14ac:dyDescent="0.3">
      <c r="B3" s="51" t="s">
        <v>157</v>
      </c>
      <c r="C3" s="51" t="s">
        <v>158</v>
      </c>
      <c r="D3" s="51" t="s">
        <v>159</v>
      </c>
      <c r="E3" s="51" t="s">
        <v>160</v>
      </c>
      <c r="F3" s="51" t="s">
        <v>161</v>
      </c>
      <c r="G3" s="51" t="s">
        <v>162</v>
      </c>
      <c r="H3" s="51" t="s">
        <v>163</v>
      </c>
    </row>
    <row r="4" spans="2:8" x14ac:dyDescent="0.3">
      <c r="B4" s="51">
        <v>1</v>
      </c>
      <c r="C4" s="51" t="s">
        <v>164</v>
      </c>
      <c r="D4" s="54"/>
      <c r="E4" s="56"/>
      <c r="F4" s="56"/>
      <c r="G4" s="56"/>
      <c r="H4" s="56"/>
    </row>
    <row r="5" spans="2:8" ht="27.6" x14ac:dyDescent="0.3">
      <c r="B5" s="51">
        <v>2</v>
      </c>
      <c r="C5" s="51" t="s">
        <v>165</v>
      </c>
      <c r="D5" s="54"/>
      <c r="E5" s="56"/>
      <c r="F5" s="56"/>
      <c r="G5" s="56"/>
      <c r="H5" s="56"/>
    </row>
    <row r="6" spans="2:8" ht="27.6" x14ac:dyDescent="0.3">
      <c r="B6" s="52">
        <v>3</v>
      </c>
      <c r="C6" s="51" t="s">
        <v>166</v>
      </c>
      <c r="D6" s="55"/>
      <c r="E6" s="57"/>
      <c r="F6" s="57"/>
      <c r="G6" s="57"/>
      <c r="H6" s="57"/>
    </row>
    <row r="7" spans="2:8" ht="29.25" customHeight="1" x14ac:dyDescent="0.3">
      <c r="B7" s="238" t="s">
        <v>167</v>
      </c>
      <c r="C7" s="239"/>
      <c r="D7" s="239"/>
      <c r="E7" s="239"/>
      <c r="F7" s="239"/>
      <c r="G7" s="239"/>
      <c r="H7" s="240"/>
    </row>
    <row r="8" spans="2:8" x14ac:dyDescent="0.3">
      <c r="B8" s="241" t="s">
        <v>168</v>
      </c>
      <c r="C8" s="242"/>
      <c r="D8" s="243"/>
      <c r="E8" s="241"/>
      <c r="F8" s="242"/>
      <c r="G8" s="242"/>
      <c r="H8" s="243"/>
    </row>
    <row r="9" spans="2:8" x14ac:dyDescent="0.3">
      <c r="B9" s="241" t="s">
        <v>169</v>
      </c>
      <c r="C9" s="242"/>
      <c r="D9" s="243"/>
      <c r="E9" s="53"/>
      <c r="F9" s="53"/>
      <c r="G9" s="53"/>
      <c r="H9" s="53"/>
    </row>
  </sheetData>
  <mergeCells count="5">
    <mergeCell ref="B2:H2"/>
    <mergeCell ref="B7:H7"/>
    <mergeCell ref="B8:D8"/>
    <mergeCell ref="E8:H8"/>
    <mergeCell ref="B9:D9"/>
  </mergeCells>
  <pageMargins left="0.39370078740157483" right="0.39370078740157483"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Buget</vt:lpstr>
      <vt:lpstr>Anexa1</vt:lpstr>
      <vt:lpstr>Anexa2</vt:lpstr>
      <vt:lpstr>Anexa3</vt:lpstr>
      <vt:lpstr>Situația achizitiilor</vt:lpstr>
      <vt:lpstr>Anexa1!Print_Area</vt:lpstr>
      <vt:lpstr>Anexa2!Print_Area</vt:lpstr>
      <vt:lpstr>Anexa3!Print_Area</vt:lpstr>
      <vt:lpstr>Buget!Print_Area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2017-12-06T07:37:36Z</cp:lastPrinted>
  <dcterms:created xsi:type="dcterms:W3CDTF">2017-06-12T08:14:08Z</dcterms:created>
  <dcterms:modified xsi:type="dcterms:W3CDTF">2017-12-06T07:46:29Z</dcterms:modified>
</cp:coreProperties>
</file>