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cuments\Manager GAL\LEADER 2014-2020\DERULARE\Documente LEADER - masuri\Masura 5\Varianta 1\Varianta 1-2017\"/>
    </mc:Choice>
  </mc:AlternateContent>
  <bookViews>
    <workbookView xWindow="0" yWindow="0" windowWidth="20490" windowHeight="7755" activeTab="4"/>
  </bookViews>
  <sheets>
    <sheet name="Buget" sheetId="1" r:id="rId1"/>
    <sheet name="Anexa1" sheetId="2" r:id="rId2"/>
    <sheet name="Anexa2" sheetId="3" r:id="rId3"/>
    <sheet name="Anexa3" sheetId="4" r:id="rId4"/>
    <sheet name="Situația achizitiilor" sheetId="5" r:id="rId5"/>
  </sheets>
  <definedNames>
    <definedName name="_xlnm.Print_Area" localSheetId="3">Anexa3!$A$1:$E$35</definedName>
    <definedName name="_xlnm.Print_Area" localSheetId="0">Buget!$A$1:$F$85</definedName>
  </definedNames>
  <calcPr calcId="152511"/>
</workbook>
</file>

<file path=xl/calcChain.xml><?xml version="1.0" encoding="utf-8"?>
<calcChain xmlns="http://schemas.openxmlformats.org/spreadsheetml/2006/main">
  <c r="D53" i="1" l="1"/>
  <c r="D11" i="1"/>
  <c r="D30" i="2"/>
  <c r="D11" i="2"/>
  <c r="D25" i="4"/>
  <c r="D25" i="1" l="1"/>
  <c r="D84" i="1"/>
  <c r="E84" i="1" s="1"/>
  <c r="F80" i="1"/>
  <c r="F79" i="1"/>
  <c r="F77" i="1"/>
  <c r="E78" i="1"/>
  <c r="E81" i="1" s="1"/>
  <c r="D78" i="1"/>
  <c r="F78" i="1" l="1"/>
  <c r="D81" i="1"/>
  <c r="D82" i="1" s="1"/>
  <c r="F81" i="1" l="1"/>
  <c r="E61" i="1"/>
  <c r="D61" i="1"/>
  <c r="E53" i="1"/>
  <c r="F53" i="1" s="1"/>
  <c r="E50" i="1"/>
  <c r="D50" i="1"/>
  <c r="E42" i="1"/>
  <c r="D42" i="1"/>
  <c r="E37" i="1"/>
  <c r="E36" i="1" s="1"/>
  <c r="D37" i="1"/>
  <c r="D36" i="1" s="1"/>
  <c r="E33" i="1"/>
  <c r="D33" i="1"/>
  <c r="E25" i="1"/>
  <c r="E18" i="1"/>
  <c r="D18" i="1"/>
  <c r="F68" i="1"/>
  <c r="F63" i="1"/>
  <c r="F62" i="1"/>
  <c r="F60" i="1"/>
  <c r="F59" i="1"/>
  <c r="F58" i="1"/>
  <c r="F57" i="1"/>
  <c r="F56" i="1"/>
  <c r="F55" i="1"/>
  <c r="F54" i="1"/>
  <c r="F52" i="1"/>
  <c r="F51" i="1"/>
  <c r="F48" i="1"/>
  <c r="F47" i="1"/>
  <c r="F46" i="1"/>
  <c r="F45" i="1"/>
  <c r="F44" i="1"/>
  <c r="F43" i="1"/>
  <c r="F40" i="1"/>
  <c r="F39" i="1"/>
  <c r="F38" i="1"/>
  <c r="F37" i="1"/>
  <c r="F35" i="1"/>
  <c r="F34" i="1"/>
  <c r="F32" i="1"/>
  <c r="F31" i="1"/>
  <c r="F30" i="1"/>
  <c r="F29" i="1"/>
  <c r="F28" i="1"/>
  <c r="F27" i="1"/>
  <c r="F26" i="1"/>
  <c r="F25" i="1"/>
  <c r="F24" i="1"/>
  <c r="F23" i="1"/>
  <c r="F22" i="1"/>
  <c r="F21" i="1"/>
  <c r="F20" i="1"/>
  <c r="F19" i="1"/>
  <c r="F16" i="1"/>
  <c r="F15" i="1"/>
  <c r="F14" i="1"/>
  <c r="F13" i="1"/>
  <c r="F12" i="1"/>
  <c r="E11" i="1"/>
  <c r="E17" i="1" l="1"/>
  <c r="F50" i="1"/>
  <c r="D49" i="1"/>
  <c r="F61" i="1"/>
  <c r="E49" i="1"/>
  <c r="F33" i="1"/>
  <c r="D17" i="1"/>
  <c r="F17" i="1" s="1"/>
  <c r="F11" i="1"/>
  <c r="E64" i="1"/>
  <c r="E67" i="1" s="1"/>
  <c r="E74" i="1" s="1"/>
  <c r="D74" i="1" s="1"/>
  <c r="F42" i="1"/>
  <c r="F18" i="1"/>
  <c r="F36" i="1"/>
  <c r="E25" i="4"/>
  <c r="E22" i="4"/>
  <c r="D22" i="4"/>
  <c r="D33" i="4" s="1"/>
  <c r="E16" i="4"/>
  <c r="D16" i="4"/>
  <c r="E24" i="3"/>
  <c r="D24" i="3"/>
  <c r="E18" i="3"/>
  <c r="D18" i="3"/>
  <c r="E15" i="3"/>
  <c r="D15" i="3"/>
  <c r="E38" i="2"/>
  <c r="E39" i="2"/>
  <c r="D39" i="2"/>
  <c r="D38" i="2" s="1"/>
  <c r="E35" i="2"/>
  <c r="D35" i="2"/>
  <c r="E30" i="2"/>
  <c r="E23" i="2"/>
  <c r="D23" i="2"/>
  <c r="E11" i="2"/>
  <c r="E7" i="2"/>
  <c r="D7" i="2"/>
  <c r="E43" i="2" l="1"/>
  <c r="D25" i="3"/>
  <c r="D43" i="2"/>
  <c r="D45" i="2" s="1"/>
  <c r="E25" i="3"/>
  <c r="D27" i="3" s="1"/>
  <c r="E33" i="4"/>
  <c r="D35" i="4" s="1"/>
  <c r="D18" i="4"/>
  <c r="D64" i="1"/>
  <c r="F49" i="1"/>
  <c r="F66" i="1"/>
  <c r="D65" i="1" l="1"/>
  <c r="D41" i="1"/>
  <c r="D67" i="1"/>
  <c r="F64" i="1"/>
  <c r="F67" i="1" l="1"/>
  <c r="D70" i="1" s="1"/>
  <c r="E73" i="1"/>
  <c r="D73" i="1" s="1"/>
  <c r="E72" i="1" l="1"/>
  <c r="D72" i="1" s="1"/>
</calcChain>
</file>

<file path=xl/sharedStrings.xml><?xml version="1.0" encoding="utf-8"?>
<sst xmlns="http://schemas.openxmlformats.org/spreadsheetml/2006/main" count="252" uniqueCount="220">
  <si>
    <t>MINISTERULAGRICULTURII ŞI DEZVOLTĂRII RURALE</t>
  </si>
  <si>
    <t>AGENŢIA PENTRU FINANŢAREA INVESTIŢIILOR RURALE</t>
  </si>
  <si>
    <t xml:space="preserve">Curs EURO </t>
  </si>
  <si>
    <t>Submăsura</t>
  </si>
  <si>
    <t>Denumirea capitolelor de cheltuieli</t>
  </si>
  <si>
    <t>Cheltuieli eligibile</t>
  </si>
  <si>
    <t>Cheltuieli neeligibile</t>
  </si>
  <si>
    <t>Total</t>
  </si>
  <si>
    <t>EUR</t>
  </si>
  <si>
    <t>CAPITOLUL 1 - Cheltuieli pentru obţinerea şi amenajarea terenului  - total,  din care:</t>
  </si>
  <si>
    <t>CAPITOLUL 3 - Cheltuieli pentru proiectare şi asistenţă tehnică  - total,  din care:</t>
  </si>
  <si>
    <t>Studii de teren</t>
  </si>
  <si>
    <t>Organizarea procedurilor de achiziţie</t>
  </si>
  <si>
    <t>Consultanţă</t>
  </si>
  <si>
    <t>Asistenţă tehnică</t>
  </si>
  <si>
    <t>Verificare încadrare cheltuieli capitolul 3</t>
  </si>
  <si>
    <t>CAPITOLUL 4 - Cheltuieli pentru investiţia de bază  - total,  din care:</t>
  </si>
  <si>
    <t>Construcţii şi instalaţii</t>
  </si>
  <si>
    <t>Dotări</t>
  </si>
  <si>
    <t>Active necorporale</t>
  </si>
  <si>
    <t>CAPITOLUL 5 - Alte cheltuieli - total,  din care:</t>
  </si>
  <si>
    <t>Organizare de şantier</t>
  </si>
  <si>
    <t>5.1.1</t>
  </si>
  <si>
    <t>5.1.2</t>
  </si>
  <si>
    <t>Cheltuieli diverse şi neprevăzute</t>
  </si>
  <si>
    <t>CAPITOLUL 6 - Cheltuieli pentru darea în exploatare - total,  din care:</t>
  </si>
  <si>
    <t>Pregătirea personalului de exploatare</t>
  </si>
  <si>
    <t>Probe tehnologice şi teste</t>
  </si>
  <si>
    <t>TOTAL GENERAL</t>
  </si>
  <si>
    <t>Verificare actualizare</t>
  </si>
  <si>
    <t>ACTUALIZARE Cheltuieli Eligibile (max 5%)</t>
  </si>
  <si>
    <t>TOTAL GENERAL CU ACTUALIZARE</t>
  </si>
  <si>
    <t>Valoarea TVA</t>
  </si>
  <si>
    <t>TOTAL GENERAL inclusiv TVA</t>
  </si>
  <si>
    <t>VALOAREA PROIECTULUI</t>
  </si>
  <si>
    <t>LEI</t>
  </si>
  <si>
    <t>EURO</t>
  </si>
  <si>
    <t>VALOARE TOATALĂ</t>
  </si>
  <si>
    <t>VALOARE ELIGIBILĂ</t>
  </si>
  <si>
    <t>VALOARE NEELIGIBILĂ</t>
  </si>
  <si>
    <t>Plan Financiar</t>
  </si>
  <si>
    <t xml:space="preserve">Cheltuieli eligibile </t>
  </si>
  <si>
    <t>Ajutor public nerambursabil (contribuţia UE şi cofinanţare naţională)</t>
  </si>
  <si>
    <t>Cofinanţare din care:</t>
  </si>
  <si>
    <t>-autofinanţare</t>
  </si>
  <si>
    <t>-împrumuturi</t>
  </si>
  <si>
    <t>TOTAL PROIECT</t>
  </si>
  <si>
    <t>Procent contribuţie publică</t>
  </si>
  <si>
    <t>Avans solicitat</t>
  </si>
  <si>
    <t>Procent avans solicitat ca procent din ajutorul public nerambursabil</t>
  </si>
  <si>
    <t>Buget indicativ- HG 907/2016</t>
  </si>
  <si>
    <t>Obţinerea terenului</t>
  </si>
  <si>
    <t>Amenajarea terenului</t>
  </si>
  <si>
    <t>Amenajări pentru protecţia mediului şi aducerea la starea iniţială</t>
  </si>
  <si>
    <t>Cheltuieli pentru relocarea/protecţia utilităţilor</t>
  </si>
  <si>
    <t>3.1.1.</t>
  </si>
  <si>
    <t>3.1.2.</t>
  </si>
  <si>
    <t>3.1.3.</t>
  </si>
  <si>
    <t xml:space="preserve">Studii </t>
  </si>
  <si>
    <t>Raport privind impactul asupra mediului</t>
  </si>
  <si>
    <t>Alte studii specifice</t>
  </si>
  <si>
    <t>Documentaţii-suport şi cheltuieli pentru obţinerea de avize, acorduri şi autorizaţii</t>
  </si>
  <si>
    <t>Expertizare tehnică</t>
  </si>
  <si>
    <t>Certificarea performanţei energetice şi auditul energetic al clădirilor</t>
  </si>
  <si>
    <t>Proiectare</t>
  </si>
  <si>
    <t>Temă de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</si>
  <si>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</si>
  <si>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</si>
  <si>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</si>
  <si>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</si>
  <si>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</si>
  <si>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Managementul de proiect pentru obiectivul de investiţi</t>
  </si>
  <si>
    <t>Auditul financiar</t>
  </si>
  <si>
    <t>Asistenţă tehnică din partea proiectantului</t>
  </si>
  <si>
    <t>pe perioada de execuţie a lucrărilor</t>
  </si>
  <si>
    <t>3.8.1.</t>
  </si>
  <si>
    <t>3.7.1.</t>
  </si>
  <si>
    <t>3.7.2.</t>
  </si>
  <si>
    <t>3.5.1.</t>
  </si>
  <si>
    <t>3.5.2.</t>
  </si>
  <si>
    <t>3.5.3.</t>
  </si>
  <si>
    <t>3.5.4.</t>
  </si>
  <si>
    <t>3.5.5.</t>
  </si>
  <si>
    <t>3.5.6.</t>
  </si>
  <si>
    <t>pentru participarea proiectantului la fazele incluse în programul de control al
lucrărilor de execuţie, avizat de către Inspectoratul de Stat în Construcţii</t>
  </si>
  <si>
    <t>3.8.1.2</t>
  </si>
  <si>
    <t>3.8.1.1.</t>
  </si>
  <si>
    <t>Dirigenţie de şantier</t>
  </si>
  <si>
    <t>Montaj utilaje, echipamente tehnologice şi funcţionale</t>
  </si>
  <si>
    <t xml:space="preserve">Utilaje, echipamente tehnologice şi funcţionale care necesită montaj </t>
  </si>
  <si>
    <t>Utilaje şi echipamente tehnologice şi funcţionale care nu necesită montaj şi echipamente de transport</t>
  </si>
  <si>
    <t>Lucrări de construcţii şi instalaţii aferente organizării de șantier</t>
  </si>
  <si>
    <t>Comisioane, cote, taxe, costul creditului</t>
  </si>
  <si>
    <t>5.2.1.</t>
  </si>
  <si>
    <t>5.2.2.</t>
  </si>
  <si>
    <t>5.2.3.</t>
  </si>
  <si>
    <t>5.2.4.</t>
  </si>
  <si>
    <t>5.2.5.</t>
  </si>
  <si>
    <t>Comisioanele şi dobânzile aferente creditului băncii finanţatoare</t>
  </si>
  <si>
    <t>Cota aferentă ISC pentru controlul calităţii lucrărilor de construcţi</t>
  </si>
  <si>
    <t>Cota aferentă ISC pentru controlul statului în amenajarea teritoriului, urbanism şi
pentru autorizarea lucrărilor de construcţii</t>
  </si>
  <si>
    <t>Cota aferentă Casei Sociale a Constructorilor - CSC</t>
  </si>
  <si>
    <t>Taxe pentru acorduri, avize conforme şi autorizaţia de construire/desfiinţare</t>
  </si>
  <si>
    <t>Cheltuieli pentru informare şi publicitate</t>
  </si>
  <si>
    <t xml:space="preserve">                                                   Dat întocmirii devizului general din SF/DALI</t>
  </si>
  <si>
    <t>MINISTERUL AGRICULTURII ŞI DEZVOLTĂRI RURALE</t>
  </si>
  <si>
    <t>Anexa A1</t>
  </si>
  <si>
    <t>AGENŢIA PENTRU FINANŢAREA INVESTIŢILOR RURALE</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</si>
  <si>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</si>
  <si>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</si>
  <si>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</si>
  <si>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</si>
  <si>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</si>
  <si>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</si>
  <si>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</si>
  <si>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</si>
  <si>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financiar HG907-Capitolul 3-Cheltuieli pentru proiectare şi asistenţa tehnică-EURO</t>
  </si>
  <si>
    <t>Cheltuieli pentru studii-total din care</t>
  </si>
  <si>
    <t>3.1.2 Raport privind impactul asupra mediului</t>
  </si>
  <si>
    <t>3.1.3 Studii de specialitate necesare în funcţie de specificul investiţiei</t>
  </si>
  <si>
    <t>2. obţinerea/prelungirea valabilităţii autorizaţiei de construire/desfiinţare,</t>
  </si>
  <si>
    <t>3. obţinerea avizelor şi acordurilor pentru racorduri şi branşamente la reţelele publice de alimentare cu apă, canalizare, alimentare cu gaze,alimentare cu agent termic , energie electrică, telefonie</t>
  </si>
  <si>
    <t>4. obţinere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</si>
  <si>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</si>
  <si>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</si>
  <si>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</si>
  <si>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</si>
  <si>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</si>
  <si>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</si>
  <si>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</si>
  <si>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</si>
  <si>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</si>
  <si>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</si>
  <si>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</si>
  <si>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</si>
  <si>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Cheltuieli aferente organizării şi derulării procedurilor de achiziţii publice</t>
  </si>
  <si>
    <t>2. Cheltuieli cu onorariile, transportul, cazarea şi diurna membrilor desemnaţi în
comisiile de evaluare</t>
  </si>
  <si>
    <t>4. Cheltuieli aferente organizării şi derulării procedurilor de achiziţii publice</t>
  </si>
  <si>
    <t>Cheltuieli pentru consultanţă</t>
  </si>
  <si>
    <t>3.7.1 Managementul de proiect pentru obiectivul de investiţii</t>
  </si>
  <si>
    <t>3.7.2 Auditul financiar</t>
  </si>
  <si>
    <t>Cheltuieli pentru asistenţă tehnică</t>
  </si>
  <si>
    <t>3.8.1. Asistenţă tehnică din partea proiectantului</t>
  </si>
  <si>
    <t>1.1. pe perioada de execuţie a lucrărilor</t>
  </si>
  <si>
    <t>1.2. pentru participarea proiectantului la fazele incluse în programul de control al
lucrărilor de execuţie, avizat de către Inspectoratul de Stat în Construcţii</t>
  </si>
  <si>
    <t>3.8.2 Dirigenţie de şantier, asigurată de personal tehnic de specialitate, autorizat</t>
  </si>
  <si>
    <t>Anexa A2</t>
  </si>
  <si>
    <t xml:space="preserve">Nr. </t>
  </si>
  <si>
    <t>Denumire</t>
  </si>
  <si>
    <t>crt.</t>
  </si>
  <si>
    <t>I-LUCRĂRI DE CONSTRUCŢII ŞI INSTALAŢII</t>
  </si>
  <si>
    <t>TOTAL I ( fără TVA)</t>
  </si>
  <si>
    <t>II-MONTAJ</t>
  </si>
  <si>
    <t>TOTAL II ( fără TVA)</t>
  </si>
  <si>
    <t>III-PROCURARE</t>
  </si>
  <si>
    <t>TOTAL III (fără TVA)</t>
  </si>
  <si>
    <t>TOTAL (TOTAL I + TOTAL II + TOTAL III) fără TVA</t>
  </si>
  <si>
    <t>TVA aferent cheltuielilor eligibile şi neeligibile</t>
  </si>
  <si>
    <t>TOTAL DEVIZ PE OBIECT (inclusiv TVA)</t>
  </si>
  <si>
    <t>* Se înscrie denumirea obiectului de construcţie sau intervenţie</t>
  </si>
  <si>
    <t>4.1.1 Terasamente, sistematizare pe verticală şi amenajări exterioare</t>
  </si>
  <si>
    <t>4.1.2 Rezistenţă</t>
  </si>
  <si>
    <t>4.1.3 Arhitectură</t>
  </si>
  <si>
    <t>4.1.4 Instalaţii</t>
  </si>
  <si>
    <t>Utilaje, echipamente tehnologice şi funcţionale care necesită montaj</t>
  </si>
  <si>
    <t>Utilaje, echipamente tehnologice şi funcţionale care nu necesită montaj şi echipamente de transport</t>
  </si>
  <si>
    <t>DEVIZ PE OBIECT*</t>
  </si>
  <si>
    <t>Cap. 4+ Cheltuieli pentru investiţia de bază</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</si>
  <si>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</si>
  <si>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</si>
  <si>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</si>
  <si>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</si>
  <si>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</si>
  <si>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</si>
  <si>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</si>
  <si>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</si>
  <si>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Drumuri de acces</t>
  </si>
  <si>
    <t>Căi ferate industriale</t>
  </si>
  <si>
    <t>Valoare TVA aferentă cheltuielilor eligibile şi neeligibile</t>
  </si>
  <si>
    <t>TOTAL DEVIZ CAPITOLUL 2 (inclusiv TVA)</t>
  </si>
  <si>
    <t>Deviz capitolul 5 - Alte cheltuieli- EURO</t>
  </si>
  <si>
    <t>Cheltuieli diverse si neprevazute</t>
  </si>
  <si>
    <t>TOTAL DEVIZ CAPITOLUL 5</t>
  </si>
  <si>
    <t>VALOAREA TVA aferentă cheltuielilor eligibile şi neeligibile</t>
  </si>
  <si>
    <t>TOTAL DEVIZ CAPITOLUL 5 (inclusiv TVA)</t>
  </si>
  <si>
    <t>HG 907/2016</t>
  </si>
  <si>
    <t>Alte utilităţi</t>
  </si>
  <si>
    <t>5.1.1. Lucrări de construcţii şi instalaţii aferente organizării de şantier</t>
  </si>
  <si>
    <t>5.1.2. Cheltuieli conexe organizării şantierului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</si>
  <si>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</si>
  <si>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</si>
  <si>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</si>
  <si>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</si>
  <si>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</si>
  <si>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CAPITOLUL 2 - Cheltuieli pentru asigurarea utilităţilor necesare obiectivului de investiţii</t>
  </si>
  <si>
    <t>Cheltuieli conexe organizării şantierului</t>
  </si>
  <si>
    <t>ASOCIAȚIA GRUP DE ACȚIUNE LOCALĂ SUD-VEST SATU MARE</t>
  </si>
  <si>
    <t>5/6B</t>
  </si>
  <si>
    <t xml:space="preserve">       3.8.2</t>
  </si>
  <si>
    <t>Situaţia achiziţiilor publice efectuate până la depunerea Cererii de finanţare cu respectarea condiţiilor de eligibilitate a cheltuielilor prevăzute în fişa Măsurii 5/6B.</t>
  </si>
  <si>
    <t>Nr. crt</t>
  </si>
  <si>
    <t>Obiectul contractului</t>
  </si>
  <si>
    <t>Valoarea reala (Lei)</t>
  </si>
  <si>
    <t>Procedura aplicată</t>
  </si>
  <si>
    <t>Data începerii procedurii (zz/ll/aaaa)</t>
  </si>
  <si>
    <t>Data finalizării proceduriii (zz/ll/aaaa)</t>
  </si>
  <si>
    <t>Stadiul procedurii</t>
  </si>
  <si>
    <t>Servicii de consultanță</t>
  </si>
  <si>
    <t>Elaborarea Studiului de Frezabilitate</t>
  </si>
  <si>
    <t>Adaugă sau șterge linie după caz</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</si>
  <si>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</si>
  <si>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</si>
  <si>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Semnătura si ştampila</t>
  </si>
  <si>
    <t>3.1.1Studii de teren: studii geotehnice, geologice, hidrologice, hidrogeotehnice,
fotogrammetrice, topografica şi de stabilitate ale terenului pe care se amplasează obiectivul de investiţie</t>
  </si>
  <si>
    <t>Cheltuieli pentru expertizarea tehnică a construcţiilor existente, a structurilor şi/sau, după caz, a proiectelor tehnice, inclusiv întocmirea de către expertul tehnic a raportului de expertiză tehnică</t>
  </si>
  <si>
    <t>Cheltuieli pentru certificarea performanţei energetice şi auditul energetic al clădirilor</t>
  </si>
  <si>
    <t>1. Cheltuieli aferente întocmirii documentaţiei de atribuire şi multiplicării acesteia (exclusiv cele cumpărate de ofertanţi)</t>
  </si>
  <si>
    <t>3. Anunţuri de intenţie, de participare şi de atribuire a contractelor, corespondenţă prin poştă, fax, poştă electronică în legătură cu procedurile de achiziţie publică</t>
  </si>
  <si>
    <t xml:space="preserve">Valoare pe categorii de lucrări </t>
  </si>
  <si>
    <t xml:space="preserve"> fără TVA- EURO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</si>
</sst>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5" x14ac:knownFonts="1">
    <font>
      <sz val="11"/>
      <color theme="1"/>
      <name val="Calibri"/>
      <family val="2"/>
      <scheme val="minor"/>
    </font>
    <font>
      <sz val="10"/>
      <name val="Arial"/>
    </font>
    <font>
      <sz val="11"/>
      <color rgb="FF9C0006"/>
      <name val="Calibri"/>
      <family val="2"/>
      <charset val="238"/>
      <scheme val="minor"/>
    </font>
    <font>
      <sz val="11"/>
      <color rgb="FF9C6500"/>
      <name val="Calibri"/>
      <family val="2"/>
      <charset val="238"/>
      <scheme val="minor"/>
    </font>
    <font>
      <b/>
      <sz val="1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4"/>
      <name val="Calibri"/>
      <family val="2"/>
      <scheme val="minor"/>
    </font>
    <font>
      <sz val="10"/>
      <color theme="1"/>
      <name val="Calibri"/>
      <family val="2"/>
      <scheme val="minor"/>
    </font>
    <font>
      <b/>
      <sz val="12"/>
      <color theme="1"/>
      <name val="Calibri"/>
      <family val="2"/>
      <scheme val="minor"/>
    </font>
    <font>
      <b/>
      <sz val="12"/>
      <color indexed="8"/>
      <name val="Calibri"/>
      <family val="2"/>
      <charset val="238"/>
      <scheme val="minor"/>
    </font>
    <font>
      <sz val="12"/>
      <color indexed="8"/>
      <name val="Calibri"/>
      <family val="2"/>
      <charset val="238"/>
      <scheme val="minor"/>
    </font>
    <font>
      <sz val="12"/>
      <color theme="1"/>
      <name val="Calibri"/>
      <family val="2"/>
      <charset val="238"/>
      <scheme val="minor"/>
    </font>
    <font>
      <b/>
      <sz val="12"/>
      <color theme="1"/>
      <name val="Calibri"/>
      <family val="2"/>
      <charset val="238"/>
      <scheme val="minor"/>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s>
  <borders count="29">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0" fontId="2" fillId="2" borderId="0" applyNumberFormat="0" applyBorder="0" applyAlignment="0" applyProtection="0"/>
    <xf numFmtId="43" fontId="1" fillId="0" borderId="0" applyFont="0" applyFill="0" applyBorder="0" applyAlignment="0" applyProtection="0"/>
    <xf numFmtId="0" fontId="3" fillId="3" borderId="0" applyNumberFormat="0" applyBorder="0" applyAlignment="0" applyProtection="0"/>
  </cellStyleXfs>
  <cellXfs count="247">
    <xf numFmtId="0" fontId="0" fillId="0" borderId="0" xfId="0"/>
    <xf numFmtId="0" fontId="0" fillId="0" borderId="0" xfId="0"/>
    <xf numFmtId="0" fontId="0" fillId="0" borderId="0" xfId="0" applyBorder="1"/>
    <xf numFmtId="0" fontId="0" fillId="4" borderId="12" xfId="0" applyFill="1" applyBorder="1"/>
    <xf numFmtId="0" fontId="0" fillId="4" borderId="17" xfId="0" applyFill="1" applyBorder="1"/>
    <xf numFmtId="0" fontId="0" fillId="4" borderId="18" xfId="0" applyFill="1" applyBorder="1"/>
    <xf numFmtId="0" fontId="4" fillId="4" borderId="13" xfId="0" applyFont="1" applyFill="1" applyBorder="1" applyAlignment="1">
      <alignment horizontal="center"/>
    </xf>
    <xf numFmtId="0" fontId="5" fillId="0" borderId="18" xfId="0" applyFont="1" applyBorder="1" applyAlignment="1">
      <alignment horizontal="center"/>
    </xf>
    <xf numFmtId="0" fontId="5" fillId="0" borderId="17" xfId="0" applyFont="1" applyBorder="1" applyAlignment="1">
      <alignment horizontal="center"/>
    </xf>
    <xf numFmtId="0" fontId="6" fillId="0" borderId="18" xfId="0" applyFont="1" applyBorder="1" applyAlignment="1">
      <alignment horizontal="center"/>
    </xf>
    <xf numFmtId="0" fontId="5" fillId="0" borderId="24" xfId="0" applyFont="1" applyBorder="1" applyAlignment="1">
      <alignment horizontal="center"/>
    </xf>
    <xf numFmtId="0" fontId="6" fillId="0" borderId="16" xfId="0" applyFont="1" applyBorder="1" applyAlignment="1">
      <alignment horizontal="center"/>
    </xf>
    <xf numFmtId="0" fontId="6" fillId="0" borderId="21" xfId="0" applyFont="1" applyBorder="1" applyAlignment="1">
      <alignment horizontal="center"/>
    </xf>
    <xf numFmtId="0" fontId="5" fillId="0" borderId="0" xfId="0" applyFont="1"/>
    <xf numFmtId="0" fontId="6" fillId="0" borderId="0" xfId="0" applyFont="1" applyBorder="1"/>
    <xf numFmtId="0" fontId="5" fillId="0" borderId="0" xfId="0" applyFont="1" applyBorder="1" applyAlignment="1">
      <alignment horizontal="center"/>
    </xf>
    <xf numFmtId="0" fontId="6" fillId="0" borderId="0" xfId="0" applyFont="1"/>
    <xf numFmtId="0" fontId="6" fillId="0" borderId="3" xfId="0" applyFont="1" applyBorder="1" applyAlignment="1">
      <alignment horizontal="center"/>
    </xf>
    <xf numFmtId="0" fontId="6" fillId="0" borderId="3" xfId="0" applyFont="1" applyBorder="1"/>
    <xf numFmtId="0" fontId="6" fillId="4" borderId="13" xfId="0" applyFont="1" applyFill="1" applyBorder="1"/>
    <xf numFmtId="0" fontId="6" fillId="4" borderId="3" xfId="0" applyFont="1" applyFill="1" applyBorder="1"/>
    <xf numFmtId="0" fontId="5" fillId="0" borderId="3" xfId="0" applyFont="1" applyBorder="1"/>
    <xf numFmtId="0" fontId="5" fillId="0" borderId="3" xfId="0" applyFont="1" applyBorder="1" applyAlignment="1">
      <alignment horizontal="center"/>
    </xf>
    <xf numFmtId="0" fontId="5" fillId="4" borderId="3" xfId="0" applyFont="1" applyFill="1" applyBorder="1"/>
    <xf numFmtId="0" fontId="5" fillId="4" borderId="3" xfId="0" applyFont="1" applyFill="1" applyBorder="1" applyAlignment="1">
      <alignment horizontal="center"/>
    </xf>
    <xf numFmtId="0" fontId="6" fillId="4" borderId="3" xfId="0" applyFont="1" applyFill="1" applyBorder="1" applyAlignment="1">
      <alignment wrapText="1"/>
    </xf>
    <xf numFmtId="0" fontId="5" fillId="4" borderId="11" xfId="0" applyFont="1" applyFill="1" applyBorder="1" applyAlignment="1">
      <alignment horizontal="center"/>
    </xf>
    <xf numFmtId="0" fontId="5" fillId="4" borderId="11" xfId="0" applyFont="1" applyFill="1" applyBorder="1"/>
    <xf numFmtId="0" fontId="0" fillId="0" borderId="11" xfId="0" applyBorder="1" applyAlignment="1">
      <alignment horizontal="center" vertical="top"/>
    </xf>
    <xf numFmtId="0" fontId="0" fillId="0" borderId="0" xfId="0" applyAlignment="1">
      <alignment horizontal="center"/>
    </xf>
    <xf numFmtId="0" fontId="7" fillId="0" borderId="0" xfId="0" applyFont="1" applyBorder="1" applyAlignment="1">
      <alignment horizontal="center"/>
    </xf>
    <xf numFmtId="0" fontId="8" fillId="4" borderId="3" xfId="0" applyFont="1" applyFill="1" applyBorder="1"/>
    <xf numFmtId="0" fontId="0" fillId="5" borderId="0" xfId="0" applyFill="1" applyBorder="1"/>
    <xf numFmtId="0" fontId="0" fillId="0" borderId="26" xfId="0" applyBorder="1" applyAlignment="1" applyProtection="1">
      <alignment horizontal="center" vertical="top"/>
      <protection locked="0"/>
    </xf>
    <xf numFmtId="0" fontId="0" fillId="0" borderId="26" xfId="0" applyBorder="1" applyAlignment="1" applyProtection="1">
      <alignment horizontal="right" vertical="top"/>
      <protection locked="0"/>
    </xf>
    <xf numFmtId="0" fontId="6" fillId="0" borderId="3" xfId="0" applyFont="1" applyBorder="1" applyProtection="1">
      <protection locked="0"/>
    </xf>
    <xf numFmtId="0" fontId="6" fillId="0" borderId="18" xfId="0" applyFont="1" applyBorder="1" applyProtection="1">
      <protection locked="0"/>
    </xf>
    <xf numFmtId="0" fontId="6" fillId="0" borderId="11" xfId="0" applyFont="1" applyBorder="1" applyProtection="1">
      <protection locked="0"/>
    </xf>
    <xf numFmtId="0" fontId="9" fillId="0" borderId="3" xfId="0" applyFont="1" applyBorder="1" applyAlignment="1">
      <alignment horizontal="center" vertical="center" wrapText="1"/>
    </xf>
    <xf numFmtId="2"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xf>
    <xf numFmtId="2"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wrapText="1"/>
    </xf>
    <xf numFmtId="0" fontId="9" fillId="0" borderId="3" xfId="0" applyFont="1" applyBorder="1"/>
    <xf numFmtId="0" fontId="0" fillId="6" borderId="17" xfId="0" applyFill="1" applyBorder="1"/>
    <xf numFmtId="0" fontId="0" fillId="6" borderId="16" xfId="0" applyFill="1" applyBorder="1"/>
    <xf numFmtId="0" fontId="7" fillId="0" borderId="0" xfId="0" applyFont="1"/>
    <xf numFmtId="0" fontId="7" fillId="0" borderId="11" xfId="0" applyFont="1" applyBorder="1" applyAlignment="1">
      <alignment horizontal="left" vertical="top"/>
    </xf>
    <xf numFmtId="0" fontId="7" fillId="0" borderId="11" xfId="0" applyFont="1" applyBorder="1" applyAlignment="1">
      <alignment horizontal="center" vertical="top"/>
    </xf>
    <xf numFmtId="0" fontId="7" fillId="4" borderId="12" xfId="0" applyFont="1" applyFill="1" applyBorder="1"/>
    <xf numFmtId="0" fontId="10" fillId="4" borderId="21" xfId="0" applyFont="1" applyFill="1" applyBorder="1" applyAlignment="1">
      <alignment horizontal="center"/>
    </xf>
    <xf numFmtId="0" fontId="7" fillId="4" borderId="17" xfId="0" applyFont="1" applyFill="1" applyBorder="1"/>
    <xf numFmtId="0" fontId="10" fillId="4" borderId="18" xfId="0" applyFont="1" applyFill="1" applyBorder="1" applyAlignment="1">
      <alignment horizontal="center"/>
    </xf>
    <xf numFmtId="0" fontId="10" fillId="0" borderId="21" xfId="0" applyFont="1" applyFill="1" applyBorder="1" applyAlignment="1">
      <alignment horizontal="center"/>
    </xf>
    <xf numFmtId="0" fontId="7" fillId="4" borderId="2" xfId="0" applyFont="1" applyFill="1" applyBorder="1"/>
    <xf numFmtId="0" fontId="10" fillId="4" borderId="13" xfId="0" applyFont="1" applyFill="1" applyBorder="1"/>
    <xf numFmtId="0" fontId="10" fillId="4" borderId="3" xfId="0" applyFont="1" applyFill="1" applyBorder="1" applyAlignment="1">
      <alignment horizontal="center"/>
    </xf>
    <xf numFmtId="0" fontId="10" fillId="4" borderId="13" xfId="0" applyFont="1" applyFill="1" applyBorder="1" applyAlignment="1">
      <alignment horizontal="center"/>
    </xf>
    <xf numFmtId="0" fontId="11" fillId="6" borderId="8" xfId="1" applyFont="1" applyFill="1" applyBorder="1" applyAlignment="1">
      <alignment vertical="center"/>
    </xf>
    <xf numFmtId="0" fontId="12" fillId="6" borderId="0" xfId="1" applyFont="1" applyFill="1" applyBorder="1" applyAlignment="1">
      <alignment vertical="center"/>
    </xf>
    <xf numFmtId="0" fontId="12" fillId="4" borderId="5" xfId="1" applyFont="1" applyFill="1" applyBorder="1" applyAlignment="1">
      <alignment horizontal="left" vertical="center"/>
    </xf>
    <xf numFmtId="0" fontId="12" fillId="4" borderId="12" xfId="1" applyFont="1" applyFill="1" applyBorder="1" applyAlignment="1">
      <alignment vertical="center"/>
    </xf>
    <xf numFmtId="0" fontId="12" fillId="4" borderId="23" xfId="1" applyFont="1" applyFill="1" applyBorder="1" applyAlignment="1">
      <alignment horizontal="left" vertical="center"/>
    </xf>
    <xf numFmtId="0" fontId="12" fillId="4" borderId="17" xfId="1" applyFont="1" applyFill="1" applyBorder="1" applyAlignment="1">
      <alignment vertical="center"/>
    </xf>
    <xf numFmtId="0" fontId="12" fillId="4" borderId="3" xfId="1" applyFont="1" applyFill="1" applyBorder="1" applyAlignment="1">
      <alignment horizontal="left" vertical="center"/>
    </xf>
    <xf numFmtId="0" fontId="12" fillId="4" borderId="22" xfId="1" applyFont="1" applyFill="1" applyBorder="1" applyAlignment="1">
      <alignment vertical="center"/>
    </xf>
    <xf numFmtId="0" fontId="11" fillId="6" borderId="17" xfId="1" applyFont="1" applyFill="1" applyBorder="1" applyAlignment="1">
      <alignment vertical="center"/>
    </xf>
    <xf numFmtId="0" fontId="12" fillId="6" borderId="18" xfId="1" applyFont="1" applyFill="1" applyBorder="1" applyAlignment="1">
      <alignment vertical="center"/>
    </xf>
    <xf numFmtId="0" fontId="11" fillId="6" borderId="16" xfId="1" applyFont="1" applyFill="1" applyBorder="1" applyAlignment="1">
      <alignment vertical="center"/>
    </xf>
    <xf numFmtId="0" fontId="12" fillId="6" borderId="21" xfId="1" applyFont="1" applyFill="1" applyBorder="1" applyAlignment="1">
      <alignment vertical="center"/>
    </xf>
    <xf numFmtId="0" fontId="12" fillId="4" borderId="1" xfId="1" applyFont="1" applyFill="1" applyBorder="1" applyAlignment="1">
      <alignment horizontal="left" vertical="center"/>
    </xf>
    <xf numFmtId="0" fontId="12" fillId="4" borderId="16" xfId="1" applyFont="1" applyFill="1" applyBorder="1" applyAlignment="1">
      <alignment vertical="center"/>
    </xf>
    <xf numFmtId="0" fontId="12" fillId="4" borderId="1" xfId="1" applyFont="1" applyFill="1" applyBorder="1" applyAlignment="1">
      <alignment horizontal="center" vertical="center"/>
    </xf>
    <xf numFmtId="0" fontId="12" fillId="4" borderId="5" xfId="1" applyFont="1" applyFill="1" applyBorder="1" applyAlignment="1">
      <alignment horizontal="center" vertical="center"/>
    </xf>
    <xf numFmtId="0" fontId="12" fillId="4" borderId="12" xfId="1" applyFont="1" applyFill="1" applyBorder="1" applyAlignment="1">
      <alignment vertical="center" wrapText="1"/>
    </xf>
    <xf numFmtId="0" fontId="12" fillId="4" borderId="3" xfId="1" applyFont="1" applyFill="1" applyBorder="1" applyAlignment="1">
      <alignment vertical="center"/>
    </xf>
    <xf numFmtId="0" fontId="12" fillId="4" borderId="3" xfId="1" applyFont="1" applyFill="1" applyBorder="1" applyAlignment="1">
      <alignment horizontal="center" vertical="center"/>
    </xf>
    <xf numFmtId="0" fontId="12" fillId="4" borderId="3" xfId="1" applyFont="1" applyFill="1" applyBorder="1" applyAlignment="1">
      <alignment horizontal="right" vertical="center"/>
    </xf>
    <xf numFmtId="0" fontId="12" fillId="4" borderId="3" xfId="1" applyFont="1" applyFill="1" applyBorder="1" applyAlignment="1">
      <alignment vertical="center" wrapText="1"/>
    </xf>
    <xf numFmtId="0" fontId="12" fillId="4" borderId="8" xfId="1" applyFont="1" applyFill="1" applyBorder="1" applyAlignment="1">
      <alignment horizontal="left" vertical="center"/>
    </xf>
    <xf numFmtId="0" fontId="12" fillId="4" borderId="0" xfId="1" applyFont="1" applyFill="1" applyBorder="1" applyAlignment="1">
      <alignment vertical="center"/>
    </xf>
    <xf numFmtId="0" fontId="12" fillId="4" borderId="20" xfId="1" applyFont="1" applyFill="1" applyBorder="1" applyAlignment="1">
      <alignment horizontal="left" vertical="center"/>
    </xf>
    <xf numFmtId="0" fontId="12" fillId="4" borderId="9" xfId="1" applyFont="1" applyFill="1" applyBorder="1" applyAlignment="1">
      <alignment horizontal="left" vertical="center"/>
    </xf>
    <xf numFmtId="0" fontId="12" fillId="4" borderId="14" xfId="1" applyFont="1" applyFill="1" applyBorder="1" applyAlignment="1">
      <alignment vertical="center"/>
    </xf>
    <xf numFmtId="0" fontId="12" fillId="4" borderId="10" xfId="1" applyFont="1" applyFill="1" applyBorder="1" applyAlignment="1">
      <alignment horizontal="left" vertical="center"/>
    </xf>
    <xf numFmtId="0" fontId="12" fillId="4" borderId="15" xfId="1" applyFont="1" applyFill="1" applyBorder="1" applyAlignment="1">
      <alignment vertical="center" wrapText="1"/>
    </xf>
    <xf numFmtId="0" fontId="11" fillId="6" borderId="7" xfId="1" applyFont="1" applyFill="1" applyBorder="1" applyAlignment="1">
      <alignment vertical="center"/>
    </xf>
    <xf numFmtId="0" fontId="12" fillId="6" borderId="4" xfId="1" applyFont="1" applyFill="1" applyBorder="1" applyAlignment="1">
      <alignment vertical="center"/>
    </xf>
    <xf numFmtId="14" fontId="12" fillId="4" borderId="3" xfId="1" applyNumberFormat="1" applyFont="1" applyFill="1" applyBorder="1" applyAlignment="1">
      <alignment horizontal="center" vertical="center"/>
    </xf>
    <xf numFmtId="0" fontId="12" fillId="4" borderId="12" xfId="1" applyFont="1" applyFill="1" applyBorder="1" applyAlignment="1">
      <alignment vertical="top"/>
    </xf>
    <xf numFmtId="0" fontId="13" fillId="6" borderId="12" xfId="0" applyFont="1" applyFill="1" applyBorder="1"/>
    <xf numFmtId="0" fontId="13" fillId="4" borderId="25" xfId="0" applyFont="1" applyFill="1" applyBorder="1"/>
    <xf numFmtId="0" fontId="13" fillId="4" borderId="15" xfId="0" applyFont="1" applyFill="1" applyBorder="1"/>
    <xf numFmtId="0" fontId="7" fillId="6" borderId="3" xfId="0" applyFont="1" applyFill="1" applyBorder="1"/>
    <xf numFmtId="0" fontId="7" fillId="0" borderId="3" xfId="0" applyFont="1" applyBorder="1" applyProtection="1">
      <protection locked="0"/>
    </xf>
    <xf numFmtId="0" fontId="7" fillId="0" borderId="13" xfId="0" applyFont="1" applyBorder="1" applyProtection="1">
      <protection locked="0"/>
    </xf>
    <xf numFmtId="0" fontId="7" fillId="4" borderId="13" xfId="0" applyFont="1" applyFill="1" applyBorder="1"/>
    <xf numFmtId="0" fontId="7" fillId="4" borderId="3" xfId="0" applyFont="1" applyFill="1" applyBorder="1"/>
    <xf numFmtId="0" fontId="7" fillId="0" borderId="3" xfId="0" applyFont="1" applyFill="1" applyBorder="1" applyProtection="1">
      <protection locked="0"/>
    </xf>
    <xf numFmtId="0" fontId="7" fillId="5" borderId="11" xfId="0" applyFont="1" applyFill="1" applyBorder="1" applyProtection="1">
      <protection locked="0"/>
    </xf>
    <xf numFmtId="0" fontId="7" fillId="0" borderId="11" xfId="0" applyFont="1" applyBorder="1" applyProtection="1">
      <protection locked="0"/>
    </xf>
    <xf numFmtId="0" fontId="7" fillId="6" borderId="11" xfId="0" applyFont="1" applyFill="1" applyBorder="1"/>
    <xf numFmtId="0" fontId="7" fillId="4" borderId="21" xfId="0" applyFont="1" applyFill="1" applyBorder="1"/>
    <xf numFmtId="0" fontId="7" fillId="4" borderId="18" xfId="0" applyFont="1" applyFill="1" applyBorder="1"/>
    <xf numFmtId="0" fontId="7" fillId="4" borderId="22" xfId="0" applyFont="1" applyFill="1" applyBorder="1"/>
    <xf numFmtId="0" fontId="7" fillId="0" borderId="6" xfId="0" applyFont="1" applyBorder="1" applyProtection="1">
      <protection locked="0"/>
    </xf>
    <xf numFmtId="0" fontId="7" fillId="4" borderId="19" xfId="0" applyFont="1" applyFill="1" applyBorder="1"/>
    <xf numFmtId="0" fontId="7" fillId="0" borderId="2" xfId="0" applyFont="1" applyBorder="1" applyProtection="1">
      <protection locked="0"/>
    </xf>
    <xf numFmtId="0" fontId="7" fillId="4" borderId="11" xfId="0" applyFont="1" applyFill="1" applyBorder="1"/>
    <xf numFmtId="0" fontId="7" fillId="0" borderId="2" xfId="0" applyFont="1" applyBorder="1" applyAlignment="1">
      <alignment horizontal="center"/>
    </xf>
    <xf numFmtId="1" fontId="7" fillId="0" borderId="3" xfId="0" applyNumberFormat="1" applyFont="1" applyBorder="1"/>
    <xf numFmtId="0" fontId="7" fillId="0" borderId="3" xfId="0" applyFont="1" applyBorder="1"/>
    <xf numFmtId="1" fontId="7" fillId="6" borderId="2" xfId="0" applyNumberFormat="1" applyFont="1" applyFill="1" applyBorder="1"/>
    <xf numFmtId="0" fontId="7" fillId="6" borderId="0" xfId="0" applyFont="1" applyFill="1" applyBorder="1"/>
    <xf numFmtId="0" fontId="7" fillId="0" borderId="16" xfId="0" applyFont="1" applyBorder="1" applyProtection="1">
      <protection locked="0"/>
    </xf>
    <xf numFmtId="2" fontId="7" fillId="4" borderId="12" xfId="0" applyNumberFormat="1" applyFont="1" applyFill="1" applyBorder="1"/>
    <xf numFmtId="0" fontId="7" fillId="6" borderId="12" xfId="0" applyFont="1" applyFill="1" applyBorder="1"/>
    <xf numFmtId="0" fontId="7" fillId="6" borderId="13" xfId="0" applyFont="1" applyFill="1" applyBorder="1"/>
    <xf numFmtId="0" fontId="7" fillId="0" borderId="17" xfId="0" applyFont="1" applyBorder="1" applyProtection="1">
      <protection locked="0"/>
    </xf>
    <xf numFmtId="0" fontId="7" fillId="6" borderId="16" xfId="0" applyFont="1" applyFill="1" applyBorder="1"/>
    <xf numFmtId="0" fontId="7" fillId="6" borderId="21" xfId="0" applyFont="1" applyFill="1" applyBorder="1"/>
    <xf numFmtId="0" fontId="14" fillId="6" borderId="21" xfId="0" applyFont="1" applyFill="1" applyBorder="1" applyAlignment="1">
      <alignment horizontal="center"/>
    </xf>
    <xf numFmtId="49" fontId="7" fillId="4" borderId="18" xfId="0" applyNumberFormat="1" applyFont="1" applyFill="1" applyBorder="1"/>
    <xf numFmtId="49" fontId="7" fillId="4" borderId="13" xfId="0" applyNumberFormat="1" applyFont="1" applyFill="1" applyBorder="1"/>
    <xf numFmtId="0" fontId="7" fillId="4" borderId="16" xfId="0" applyFont="1" applyFill="1" applyBorder="1"/>
    <xf numFmtId="0" fontId="10" fillId="6" borderId="22" xfId="0" applyFont="1" applyFill="1" applyBorder="1" applyAlignment="1">
      <alignment horizontal="center"/>
    </xf>
    <xf numFmtId="0" fontId="10" fillId="6" borderId="22" xfId="0" applyFont="1" applyFill="1" applyBorder="1"/>
    <xf numFmtId="0" fontId="10" fillId="6" borderId="0" xfId="0" applyFont="1" applyFill="1" applyBorder="1"/>
    <xf numFmtId="0" fontId="10" fillId="6" borderId="18" xfId="0" applyFont="1" applyFill="1" applyBorder="1"/>
    <xf numFmtId="0" fontId="7" fillId="6" borderId="6" xfId="0" applyFont="1" applyFill="1" applyBorder="1"/>
    <xf numFmtId="0" fontId="10" fillId="6" borderId="6" xfId="0" applyFont="1" applyFill="1" applyBorder="1" applyAlignment="1">
      <alignment horizontal="center"/>
    </xf>
    <xf numFmtId="0" fontId="10" fillId="6" borderId="0" xfId="0" applyFont="1" applyFill="1" applyBorder="1" applyAlignment="1">
      <alignment horizontal="center"/>
    </xf>
    <xf numFmtId="0" fontId="10" fillId="6" borderId="21" xfId="0" applyFont="1" applyFill="1" applyBorder="1" applyAlignment="1">
      <alignment horizontal="center"/>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6" borderId="15" xfId="0" applyFont="1" applyFill="1" applyBorder="1" applyAlignment="1">
      <alignment horizontal="left"/>
    </xf>
    <xf numFmtId="0" fontId="14" fillId="6" borderId="24" xfId="0" applyFont="1" applyFill="1" applyBorder="1" applyAlignment="1">
      <alignment horizontal="left"/>
    </xf>
    <xf numFmtId="0" fontId="13" fillId="6" borderId="24" xfId="0" applyFont="1" applyFill="1" applyBorder="1" applyAlignment="1">
      <alignment horizontal="left"/>
    </xf>
    <xf numFmtId="0" fontId="13" fillId="6" borderId="15" xfId="0" applyFont="1" applyFill="1" applyBorder="1" applyAlignment="1">
      <alignment horizontal="left"/>
    </xf>
    <xf numFmtId="0" fontId="14" fillId="6" borderId="16" xfId="0" applyFont="1" applyFill="1" applyBorder="1" applyAlignment="1">
      <alignment horizontal="left"/>
    </xf>
    <xf numFmtId="0" fontId="14" fillId="6" borderId="21" xfId="0" applyFont="1" applyFill="1" applyBorder="1" applyAlignment="1">
      <alignment horizontal="left"/>
    </xf>
    <xf numFmtId="0" fontId="14" fillId="0" borderId="2" xfId="0" applyFont="1" applyBorder="1"/>
    <xf numFmtId="0" fontId="13" fillId="0" borderId="2" xfId="0" applyFont="1" applyBorder="1"/>
    <xf numFmtId="0" fontId="14" fillId="0" borderId="3" xfId="0" applyFont="1" applyBorder="1"/>
    <xf numFmtId="0" fontId="13" fillId="0" borderId="3" xfId="0" applyFont="1" applyBorder="1"/>
    <xf numFmtId="0" fontId="14" fillId="0" borderId="11" xfId="0" applyFont="1" applyBorder="1"/>
    <xf numFmtId="0" fontId="13" fillId="0" borderId="11" xfId="0" applyFont="1" applyBorder="1"/>
    <xf numFmtId="0" fontId="14" fillId="6" borderId="13" xfId="0" applyFont="1" applyFill="1" applyBorder="1" applyAlignment="1">
      <alignment horizontal="center"/>
    </xf>
    <xf numFmtId="0" fontId="10" fillId="6" borderId="3" xfId="0" applyFont="1" applyFill="1" applyBorder="1" applyAlignment="1">
      <alignment horizontal="center"/>
    </xf>
    <xf numFmtId="0" fontId="10" fillId="6" borderId="3" xfId="0" applyFont="1" applyFill="1" applyBorder="1" applyAlignment="1">
      <alignment horizontal="left"/>
    </xf>
    <xf numFmtId="0" fontId="10" fillId="4" borderId="3" xfId="0" applyFont="1" applyFill="1" applyBorder="1" applyAlignment="1">
      <alignment horizontal="right"/>
    </xf>
    <xf numFmtId="0" fontId="10" fillId="6" borderId="3" xfId="0" applyFont="1" applyFill="1" applyBorder="1"/>
    <xf numFmtId="0" fontId="7" fillId="6" borderId="3" xfId="0" applyFont="1" applyFill="1" applyBorder="1" applyAlignment="1">
      <alignment horizontal="left" wrapText="1"/>
    </xf>
    <xf numFmtId="0" fontId="10" fillId="0" borderId="3" xfId="0" applyFont="1" applyFill="1" applyBorder="1" applyAlignment="1" applyProtection="1">
      <alignment horizontal="center"/>
      <protection locked="0"/>
    </xf>
    <xf numFmtId="0" fontId="7" fillId="6" borderId="3" xfId="0" applyFont="1" applyFill="1" applyBorder="1" applyAlignment="1">
      <alignment horizontal="left"/>
    </xf>
    <xf numFmtId="0" fontId="7" fillId="6" borderId="3" xfId="0" applyFont="1" applyFill="1" applyBorder="1" applyAlignment="1">
      <alignment wrapText="1"/>
    </xf>
    <xf numFmtId="0" fontId="10" fillId="6" borderId="3" xfId="0" applyFont="1" applyFill="1" applyBorder="1" applyAlignment="1">
      <alignment horizontal="center" vertical="center"/>
    </xf>
    <xf numFmtId="0" fontId="10" fillId="6" borderId="3" xfId="0" applyFont="1" applyFill="1" applyBorder="1" applyAlignment="1">
      <alignment wrapText="1"/>
    </xf>
    <xf numFmtId="0" fontId="10" fillId="0" borderId="3" xfId="0" applyFont="1" applyFill="1" applyBorder="1" applyProtection="1">
      <protection locked="0"/>
    </xf>
    <xf numFmtId="0" fontId="7" fillId="5" borderId="3" xfId="0" applyFont="1" applyFill="1" applyBorder="1" applyProtection="1">
      <protection locked="0"/>
    </xf>
    <xf numFmtId="0" fontId="7" fillId="6" borderId="11" xfId="0" applyFont="1" applyFill="1" applyBorder="1" applyAlignment="1">
      <alignment wrapText="1"/>
    </xf>
    <xf numFmtId="0" fontId="7" fillId="6" borderId="17" xfId="0" applyFont="1" applyFill="1" applyBorder="1"/>
    <xf numFmtId="0" fontId="10" fillId="6" borderId="18" xfId="0" applyFont="1" applyFill="1" applyBorder="1" applyAlignment="1">
      <alignment horizontal="center"/>
    </xf>
    <xf numFmtId="0" fontId="7" fillId="6" borderId="15" xfId="0" applyFont="1" applyFill="1" applyBorder="1"/>
    <xf numFmtId="0" fontId="10" fillId="6" borderId="24" xfId="0" applyFont="1" applyFill="1" applyBorder="1" applyAlignment="1">
      <alignment horizontal="center"/>
    </xf>
    <xf numFmtId="0" fontId="7" fillId="0" borderId="2" xfId="0" applyFont="1" applyBorder="1"/>
    <xf numFmtId="0" fontId="7" fillId="0" borderId="3" xfId="0" applyFont="1" applyBorder="1" applyAlignment="1">
      <alignment horizontal="center"/>
    </xf>
    <xf numFmtId="0" fontId="7" fillId="0" borderId="3" xfId="0" applyFont="1" applyBorder="1" applyAlignment="1">
      <alignment wrapText="1"/>
    </xf>
    <xf numFmtId="0" fontId="7" fillId="0" borderId="17" xfId="0" applyFont="1" applyBorder="1"/>
    <xf numFmtId="0" fontId="10" fillId="0" borderId="18" xfId="0" applyFont="1" applyBorder="1"/>
    <xf numFmtId="0" fontId="7" fillId="0" borderId="25" xfId="0" applyFont="1" applyBorder="1" applyAlignment="1">
      <alignment horizontal="center"/>
    </xf>
    <xf numFmtId="0" fontId="7" fillId="0" borderId="25" xfId="0" applyFont="1" applyBorder="1"/>
    <xf numFmtId="0" fontId="7" fillId="0" borderId="11" xfId="0" applyFont="1" applyBorder="1" applyAlignment="1">
      <alignment horizontal="center"/>
    </xf>
    <xf numFmtId="0" fontId="7" fillId="0" borderId="11" xfId="0" applyFont="1" applyBorder="1"/>
    <xf numFmtId="0" fontId="7" fillId="0" borderId="17" xfId="0" applyFont="1" applyBorder="1" applyAlignment="1">
      <alignment horizontal="center"/>
    </xf>
    <xf numFmtId="0" fontId="10" fillId="0" borderId="3" xfId="0" applyFont="1" applyBorder="1" applyAlignment="1">
      <alignment horizontal="left"/>
    </xf>
    <xf numFmtId="0" fontId="14" fillId="6" borderId="11" xfId="0" applyFont="1" applyFill="1" applyBorder="1" applyAlignment="1">
      <alignment horizontal="center"/>
    </xf>
    <xf numFmtId="0" fontId="10" fillId="6" borderId="11" xfId="0" applyFont="1" applyFill="1" applyBorder="1" applyAlignment="1">
      <alignment horizontal="center"/>
    </xf>
    <xf numFmtId="0" fontId="14" fillId="6" borderId="17" xfId="0" applyFont="1" applyFill="1" applyBorder="1" applyAlignment="1">
      <alignment vertical="center"/>
    </xf>
    <xf numFmtId="0" fontId="14" fillId="6" borderId="18" xfId="0" applyFont="1" applyFill="1" applyBorder="1" applyAlignment="1">
      <alignment vertical="center"/>
    </xf>
    <xf numFmtId="0" fontId="14" fillId="6" borderId="25" xfId="0" applyFont="1" applyFill="1" applyBorder="1" applyAlignment="1">
      <alignment horizontal="center"/>
    </xf>
    <xf numFmtId="0" fontId="7" fillId="6" borderId="2" xfId="0" applyFont="1" applyFill="1" applyBorder="1"/>
    <xf numFmtId="0" fontId="14" fillId="6" borderId="16" xfId="0" applyFont="1" applyFill="1" applyBorder="1" applyAlignment="1">
      <alignment horizontal="center" vertical="center"/>
    </xf>
    <xf numFmtId="0" fontId="14" fillId="6" borderId="21" xfId="0" applyFont="1" applyFill="1" applyBorder="1" applyAlignment="1">
      <alignment vertical="center"/>
    </xf>
    <xf numFmtId="0" fontId="14" fillId="6" borderId="24" xfId="0" applyFont="1" applyFill="1" applyBorder="1" applyAlignment="1">
      <alignment horizontal="center"/>
    </xf>
    <xf numFmtId="0" fontId="10" fillId="6" borderId="16" xfId="0" applyFont="1" applyFill="1" applyBorder="1"/>
    <xf numFmtId="0" fontId="10" fillId="6" borderId="12" xfId="0" applyFont="1" applyFill="1" applyBorder="1"/>
    <xf numFmtId="0" fontId="7" fillId="6" borderId="19" xfId="0" applyFont="1" applyFill="1" applyBorder="1"/>
    <xf numFmtId="0" fontId="10" fillId="6" borderId="19" xfId="0" applyFont="1" applyFill="1" applyBorder="1"/>
    <xf numFmtId="0" fontId="10" fillId="6" borderId="13" xfId="0" applyFont="1" applyFill="1" applyBorder="1"/>
    <xf numFmtId="0" fontId="14" fillId="6" borderId="18" xfId="0" applyFont="1" applyFill="1" applyBorder="1" applyAlignment="1">
      <alignment horizontal="center"/>
    </xf>
    <xf numFmtId="0" fontId="7" fillId="0" borderId="0" xfId="0" applyFont="1" applyAlignment="1">
      <alignment horizontal="center"/>
    </xf>
    <xf numFmtId="0" fontId="10" fillId="0" borderId="0" xfId="0" applyFont="1" applyAlignment="1">
      <alignment horizontal="center"/>
    </xf>
    <xf numFmtId="0" fontId="6" fillId="6" borderId="3" xfId="0" applyFont="1" applyFill="1" applyBorder="1"/>
    <xf numFmtId="0" fontId="6" fillId="6" borderId="17" xfId="0" applyFont="1" applyFill="1" applyBorder="1"/>
    <xf numFmtId="0" fontId="6" fillId="6" borderId="18" xfId="0" applyFont="1" applyFill="1" applyBorder="1"/>
    <xf numFmtId="0" fontId="6" fillId="6" borderId="15" xfId="0" applyFont="1" applyFill="1" applyBorder="1"/>
    <xf numFmtId="0" fontId="6" fillId="6" borderId="24" xfId="0" applyFont="1" applyFill="1" applyBorder="1"/>
    <xf numFmtId="0" fontId="6" fillId="6" borderId="12" xfId="0" applyFont="1" applyFill="1" applyBorder="1"/>
    <xf numFmtId="0" fontId="6" fillId="6" borderId="19" xfId="0" applyFont="1" applyFill="1" applyBorder="1"/>
    <xf numFmtId="0" fontId="0" fillId="5" borderId="0" xfId="0" applyFill="1" applyBorder="1" applyAlignment="1">
      <alignment vertical="top" wrapText="1"/>
    </xf>
    <xf numFmtId="0" fontId="0" fillId="0" borderId="0" xfId="0" applyAlignment="1">
      <alignment wrapText="1"/>
    </xf>
    <xf numFmtId="14" fontId="0" fillId="0" borderId="27" xfId="0" applyNumberFormat="1" applyBorder="1" applyAlignment="1" applyProtection="1">
      <alignment horizontal="center" vertical="top"/>
      <protection locked="0"/>
    </xf>
    <xf numFmtId="0" fontId="0" fillId="0" borderId="28" xfId="0" applyBorder="1" applyAlignment="1" applyProtection="1">
      <alignment horizontal="center" vertical="top"/>
      <protection locked="0"/>
    </xf>
    <xf numFmtId="0" fontId="7" fillId="4" borderId="12" xfId="0" applyFont="1" applyFill="1" applyBorder="1" applyAlignment="1">
      <alignment horizontal="center"/>
    </xf>
    <xf numFmtId="0" fontId="7" fillId="0" borderId="19" xfId="0" applyFont="1" applyBorder="1" applyAlignment="1">
      <alignment horizontal="center"/>
    </xf>
    <xf numFmtId="0" fontId="7" fillId="0" borderId="13" xfId="0" applyFont="1" applyBorder="1" applyAlignment="1">
      <alignment horizontal="center"/>
    </xf>
    <xf numFmtId="2" fontId="7" fillId="4" borderId="17" xfId="0" applyNumberFormat="1" applyFont="1" applyFill="1" applyBorder="1" applyAlignment="1"/>
    <xf numFmtId="2" fontId="7" fillId="0" borderId="16" xfId="0" applyNumberFormat="1" applyFont="1" applyBorder="1" applyAlignment="1"/>
    <xf numFmtId="0" fontId="7" fillId="4" borderId="17" xfId="0" applyFont="1" applyFill="1" applyBorder="1" applyAlignment="1">
      <alignment vertical="top" wrapText="1"/>
    </xf>
    <xf numFmtId="0" fontId="7" fillId="0" borderId="18" xfId="0" applyFont="1" applyBorder="1" applyAlignment="1">
      <alignment vertical="top" wrapText="1"/>
    </xf>
    <xf numFmtId="0" fontId="7" fillId="0" borderId="16" xfId="0" applyFont="1" applyBorder="1" applyAlignment="1">
      <alignment vertical="top" wrapText="1"/>
    </xf>
    <xf numFmtId="0" fontId="7" fillId="0" borderId="21" xfId="0" applyFont="1" applyBorder="1" applyAlignment="1">
      <alignment vertical="top" wrapText="1"/>
    </xf>
    <xf numFmtId="0" fontId="7" fillId="4" borderId="12" xfId="0" applyFont="1" applyFill="1" applyBorder="1" applyAlignment="1"/>
    <xf numFmtId="0" fontId="7" fillId="0" borderId="19" xfId="0" applyFont="1" applyBorder="1" applyAlignment="1"/>
    <xf numFmtId="0" fontId="7" fillId="0" borderId="13" xfId="0" applyFont="1" applyBorder="1" applyAlignment="1"/>
    <xf numFmtId="0" fontId="7" fillId="4" borderId="19" xfId="0" applyFont="1" applyFill="1" applyBorder="1" applyAlignment="1">
      <alignment horizontal="center"/>
    </xf>
    <xf numFmtId="0" fontId="7" fillId="4" borderId="13" xfId="0" applyFont="1" applyFill="1" applyBorder="1" applyAlignment="1">
      <alignment horizontal="center"/>
    </xf>
    <xf numFmtId="0" fontId="10" fillId="6" borderId="16" xfId="0" applyFont="1" applyFill="1" applyBorder="1" applyAlignment="1">
      <alignment horizontal="center"/>
    </xf>
    <xf numFmtId="0" fontId="10" fillId="6" borderId="21" xfId="0" applyFont="1" applyFill="1" applyBorder="1" applyAlignment="1">
      <alignment horizontal="center"/>
    </xf>
    <xf numFmtId="0" fontId="6" fillId="0" borderId="6" xfId="0" applyFont="1" applyBorder="1" applyAlignment="1" applyProtection="1">
      <protection locked="0"/>
    </xf>
    <xf numFmtId="0" fontId="0" fillId="0" borderId="6" xfId="0" applyBorder="1" applyAlignment="1" applyProtection="1">
      <protection locked="0"/>
    </xf>
    <xf numFmtId="0" fontId="5" fillId="6" borderId="12" xfId="0" applyFont="1" applyFill="1" applyBorder="1" applyAlignment="1">
      <alignment horizontal="center"/>
    </xf>
    <xf numFmtId="0" fontId="5" fillId="6" borderId="19" xfId="0" applyFont="1" applyFill="1" applyBorder="1" applyAlignment="1">
      <alignment horizontal="center"/>
    </xf>
    <xf numFmtId="0" fontId="5" fillId="6" borderId="13" xfId="0" applyFont="1" applyFill="1" applyBorder="1" applyAlignment="1">
      <alignment horizontal="center"/>
    </xf>
    <xf numFmtId="0" fontId="5" fillId="4" borderId="12" xfId="0" applyFont="1" applyFill="1" applyBorder="1" applyAlignment="1">
      <alignment horizontal="center"/>
    </xf>
    <xf numFmtId="0" fontId="5" fillId="4" borderId="13" xfId="0" applyFont="1" applyFill="1" applyBorder="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0" fontId="6" fillId="0" borderId="13" xfId="0" applyFont="1" applyBorder="1" applyAlignment="1">
      <alignment horizontal="center"/>
    </xf>
    <xf numFmtId="0" fontId="5" fillId="6" borderId="12" xfId="0" applyFont="1" applyFill="1" applyBorder="1" applyAlignment="1">
      <alignment horizontal="left"/>
    </xf>
    <xf numFmtId="0" fontId="5" fillId="6" borderId="19" xfId="0" applyFont="1" applyFill="1" applyBorder="1" applyAlignment="1">
      <alignment horizontal="left"/>
    </xf>
    <xf numFmtId="0" fontId="5" fillId="6" borderId="13" xfId="0" applyFont="1" applyFill="1" applyBorder="1" applyAlignment="1">
      <alignment horizontal="left"/>
    </xf>
    <xf numFmtId="0" fontId="6" fillId="6" borderId="19" xfId="0" applyFont="1" applyFill="1" applyBorder="1" applyAlignment="1">
      <alignment horizontal="center"/>
    </xf>
    <xf numFmtId="0" fontId="6" fillId="6" borderId="13" xfId="0" applyFont="1" applyFill="1" applyBorder="1" applyAlignment="1">
      <alignment horizontal="center"/>
    </xf>
    <xf numFmtId="0" fontId="6" fillId="4" borderId="12" xfId="0" applyFont="1" applyFill="1" applyBorder="1" applyAlignment="1">
      <alignment horizontal="center"/>
    </xf>
    <xf numFmtId="0" fontId="0" fillId="0" borderId="13" xfId="0" applyBorder="1" applyAlignment="1">
      <alignment horizontal="center"/>
    </xf>
    <xf numFmtId="0" fontId="9" fillId="0" borderId="12" xfId="0" applyFont="1" applyBorder="1" applyAlignment="1">
      <alignment horizontal="center" wrapText="1"/>
    </xf>
    <xf numFmtId="0" fontId="9" fillId="0" borderId="19" xfId="0" applyFont="1" applyBorder="1" applyAlignment="1">
      <alignment horizontal="center" wrapText="1"/>
    </xf>
    <xf numFmtId="0" fontId="9" fillId="0" borderId="13" xfId="0" applyFont="1" applyBorder="1" applyAlignment="1">
      <alignment horizontal="center" wrapText="1"/>
    </xf>
    <xf numFmtId="0" fontId="9" fillId="0" borderId="12" xfId="0" applyFont="1" applyBorder="1" applyAlignment="1">
      <alignment horizontal="center" vertical="top" wrapText="1"/>
    </xf>
    <xf numFmtId="0" fontId="9" fillId="0" borderId="19" xfId="0" applyFont="1" applyBorder="1" applyAlignment="1">
      <alignment horizontal="center" vertical="top" wrapText="1"/>
    </xf>
    <xf numFmtId="0" fontId="9" fillId="0" borderId="13" xfId="0" applyFont="1" applyBorder="1" applyAlignment="1">
      <alignment horizontal="center" vertical="top" wrapText="1"/>
    </xf>
    <xf numFmtId="0" fontId="9" fillId="0" borderId="12" xfId="0" applyFont="1" applyBorder="1" applyAlignment="1"/>
    <xf numFmtId="0" fontId="9" fillId="0" borderId="19" xfId="0" applyFont="1" applyBorder="1" applyAlignment="1"/>
    <xf numFmtId="0" fontId="9" fillId="0" borderId="13" xfId="0" applyFont="1" applyBorder="1" applyAlignment="1"/>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571500</xdr:colOff>
      <xdr:row>0</xdr:row>
      <xdr:rowOff>95250</xdr:rowOff>
    </xdr:from>
    <xdr:to>
      <xdr:col>2</xdr:col>
      <xdr:colOff>38100</xdr:colOff>
      <xdr:row>4</xdr:row>
      <xdr:rowOff>0</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571500" y="95250"/>
          <a:ext cx="685800" cy="809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0</xdr:row>
      <xdr:rowOff>161926</xdr:rowOff>
    </xdr:from>
    <xdr:to>
      <xdr:col>2</xdr:col>
      <xdr:colOff>164061</xdr:colOff>
      <xdr:row>4</xdr:row>
      <xdr:rowOff>95250</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66750" y="161926"/>
          <a:ext cx="745086" cy="8858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66675</xdr:rowOff>
    </xdr:from>
    <xdr:to>
      <xdr:col>2</xdr:col>
      <xdr:colOff>273563</xdr:colOff>
      <xdr:row>3</xdr:row>
      <xdr:rowOff>152400</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38175" y="66675"/>
          <a:ext cx="826013" cy="752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5"/>
  <sheetViews>
    <sheetView workbookViewId="0">
      <selection activeCell="D6" sqref="D6"/>
    </sheetView>
  </sheetViews>
  <sheetFormatPr defaultRowHeight="15" x14ac:dyDescent="0.25"/>
  <cols>
    <col min="1" max="1" width="4.5703125" customWidth="1"/>
    <col min="2" max="2" width="11.28515625" customWidth="1"/>
    <col min="3" max="3" width="80.85546875" customWidth="1"/>
    <col min="4" max="4" width="20.42578125" customWidth="1"/>
    <col min="5" max="5" width="24.5703125" customWidth="1"/>
    <col min="6" max="6" width="22.7109375" customWidth="1"/>
  </cols>
  <sheetData>
    <row r="1" spans="2:6" ht="18.75" x14ac:dyDescent="0.3">
      <c r="B1" s="1"/>
      <c r="C1" s="16" t="s">
        <v>50</v>
      </c>
      <c r="D1" s="1"/>
      <c r="E1" s="1"/>
      <c r="F1" s="1"/>
    </row>
    <row r="2" spans="2:6" ht="18.75" x14ac:dyDescent="0.3">
      <c r="B2" s="1"/>
      <c r="C2" s="13" t="s">
        <v>0</v>
      </c>
      <c r="D2" s="1"/>
      <c r="E2" s="1"/>
      <c r="F2" s="1"/>
    </row>
    <row r="3" spans="2:6" ht="18.75" x14ac:dyDescent="0.3">
      <c r="B3" s="1"/>
      <c r="C3" s="13" t="s">
        <v>1</v>
      </c>
      <c r="D3" s="1"/>
      <c r="E3" s="1"/>
      <c r="F3" s="1"/>
    </row>
    <row r="4" spans="2:6" ht="18.75" x14ac:dyDescent="0.3">
      <c r="C4" s="16" t="s">
        <v>196</v>
      </c>
    </row>
    <row r="5" spans="2:6" ht="16.5" thickBot="1" x14ac:dyDescent="0.3">
      <c r="B5" s="1"/>
      <c r="C5" s="28"/>
      <c r="D5" s="48" t="s">
        <v>2</v>
      </c>
      <c r="E5" s="49" t="s">
        <v>104</v>
      </c>
      <c r="F5" s="49"/>
    </row>
    <row r="6" spans="2:6" ht="15.75" thickBot="1" x14ac:dyDescent="0.3">
      <c r="B6" s="2"/>
      <c r="C6" s="33"/>
      <c r="D6" s="34"/>
      <c r="E6" s="203"/>
      <c r="F6" s="204"/>
    </row>
    <row r="7" spans="2:6" ht="15.75" x14ac:dyDescent="0.25">
      <c r="B7" s="50"/>
      <c r="C7" s="51" t="s">
        <v>3</v>
      </c>
      <c r="D7" s="54" t="s">
        <v>197</v>
      </c>
      <c r="E7" s="55"/>
      <c r="F7" s="55"/>
    </row>
    <row r="8" spans="2:6" ht="15.75" x14ac:dyDescent="0.25">
      <c r="B8" s="52"/>
      <c r="C8" s="53" t="s">
        <v>4</v>
      </c>
      <c r="D8" s="56" t="s">
        <v>5</v>
      </c>
      <c r="E8" s="57" t="s">
        <v>6</v>
      </c>
      <c r="F8" s="57" t="s">
        <v>7</v>
      </c>
    </row>
    <row r="9" spans="2:6" ht="15.75" x14ac:dyDescent="0.25">
      <c r="B9" s="4"/>
      <c r="C9" s="5"/>
      <c r="D9" s="58" t="s">
        <v>8</v>
      </c>
      <c r="E9" s="57" t="s">
        <v>8</v>
      </c>
      <c r="F9" s="57" t="s">
        <v>8</v>
      </c>
    </row>
    <row r="10" spans="2:6" ht="15.75" x14ac:dyDescent="0.25">
      <c r="B10" s="3"/>
      <c r="C10" s="6">
        <v>1</v>
      </c>
      <c r="D10" s="58">
        <v>2</v>
      </c>
      <c r="E10" s="57">
        <v>3</v>
      </c>
      <c r="F10" s="57">
        <v>4</v>
      </c>
    </row>
    <row r="11" spans="2:6" ht="15.75" x14ac:dyDescent="0.25">
      <c r="B11" s="59" t="s">
        <v>9</v>
      </c>
      <c r="C11" s="60"/>
      <c r="D11" s="55">
        <f>SUM(D13:D15)</f>
        <v>0</v>
      </c>
      <c r="E11" s="55">
        <f>SUM(E12:E15)</f>
        <v>0</v>
      </c>
      <c r="F11" s="55">
        <f>D11+E11</f>
        <v>0</v>
      </c>
    </row>
    <row r="12" spans="2:6" ht="15.75" x14ac:dyDescent="0.25">
      <c r="B12" s="61">
        <v>1.1000000000000001</v>
      </c>
      <c r="C12" s="62" t="s">
        <v>51</v>
      </c>
      <c r="D12" s="94"/>
      <c r="E12" s="95"/>
      <c r="F12" s="55">
        <f t="shared" ref="F12:F40" si="0">D12+E12</f>
        <v>0</v>
      </c>
    </row>
    <row r="13" spans="2:6" ht="15.75" x14ac:dyDescent="0.25">
      <c r="B13" s="61">
        <v>1.2</v>
      </c>
      <c r="C13" s="62" t="s">
        <v>52</v>
      </c>
      <c r="D13" s="95"/>
      <c r="E13" s="95"/>
      <c r="F13" s="55">
        <f t="shared" si="0"/>
        <v>0</v>
      </c>
    </row>
    <row r="14" spans="2:6" ht="15.75" x14ac:dyDescent="0.25">
      <c r="B14" s="63">
        <v>1.3</v>
      </c>
      <c r="C14" s="64" t="s">
        <v>53</v>
      </c>
      <c r="D14" s="95"/>
      <c r="E14" s="95"/>
      <c r="F14" s="55">
        <f t="shared" si="0"/>
        <v>0</v>
      </c>
    </row>
    <row r="15" spans="2:6" ht="15.75" x14ac:dyDescent="0.25">
      <c r="B15" s="65">
        <v>1.4</v>
      </c>
      <c r="C15" s="66" t="s">
        <v>54</v>
      </c>
      <c r="D15" s="96"/>
      <c r="E15" s="95"/>
      <c r="F15" s="55">
        <f t="shared" si="0"/>
        <v>0</v>
      </c>
    </row>
    <row r="16" spans="2:6" ht="15.75" x14ac:dyDescent="0.25">
      <c r="B16" s="67" t="s">
        <v>194</v>
      </c>
      <c r="C16" s="68"/>
      <c r="D16" s="96"/>
      <c r="E16" s="95"/>
      <c r="F16" s="55">
        <f t="shared" si="0"/>
        <v>0</v>
      </c>
    </row>
    <row r="17" spans="2:6" ht="15.75" x14ac:dyDescent="0.25">
      <c r="B17" s="69" t="s">
        <v>10</v>
      </c>
      <c r="C17" s="70"/>
      <c r="D17" s="97">
        <f>D18+D22+D23+D24+D25+D32+D33+D36</f>
        <v>0</v>
      </c>
      <c r="E17" s="97">
        <f>E18+E22+E23+E24+E25+E32+E33+E36</f>
        <v>0</v>
      </c>
      <c r="F17" s="55">
        <f t="shared" si="0"/>
        <v>0</v>
      </c>
    </row>
    <row r="18" spans="2:6" ht="15.75" x14ac:dyDescent="0.25">
      <c r="B18" s="71">
        <v>3.1</v>
      </c>
      <c r="C18" s="72" t="s">
        <v>58</v>
      </c>
      <c r="D18" s="98">
        <f>SUM(D19:D21)</f>
        <v>0</v>
      </c>
      <c r="E18" s="98">
        <f>SUM(E19:E21)</f>
        <v>0</v>
      </c>
      <c r="F18" s="55">
        <f t="shared" si="0"/>
        <v>0</v>
      </c>
    </row>
    <row r="19" spans="2:6" ht="15.75" x14ac:dyDescent="0.25">
      <c r="B19" s="73" t="s">
        <v>55</v>
      </c>
      <c r="C19" s="72" t="s">
        <v>11</v>
      </c>
      <c r="D19" s="95"/>
      <c r="E19" s="95"/>
      <c r="F19" s="55">
        <f t="shared" si="0"/>
        <v>0</v>
      </c>
    </row>
    <row r="20" spans="2:6" ht="15.75" x14ac:dyDescent="0.25">
      <c r="B20" s="73" t="s">
        <v>56</v>
      </c>
      <c r="C20" s="72" t="s">
        <v>59</v>
      </c>
      <c r="D20" s="95"/>
      <c r="E20" s="95"/>
      <c r="F20" s="55">
        <f t="shared" si="0"/>
        <v>0</v>
      </c>
    </row>
    <row r="21" spans="2:6" ht="15.75" x14ac:dyDescent="0.25">
      <c r="B21" s="73" t="s">
        <v>57</v>
      </c>
      <c r="C21" s="72" t="s">
        <v>60</v>
      </c>
      <c r="D21" s="95"/>
      <c r="E21" s="95"/>
      <c r="F21" s="55">
        <f t="shared" si="0"/>
        <v>0</v>
      </c>
    </row>
    <row r="22" spans="2:6" ht="15.75" x14ac:dyDescent="0.25">
      <c r="B22" s="61">
        <v>3.2</v>
      </c>
      <c r="C22" s="62" t="s">
        <v>61</v>
      </c>
      <c r="D22" s="95"/>
      <c r="E22" s="95"/>
      <c r="F22" s="55">
        <f t="shared" si="0"/>
        <v>0</v>
      </c>
    </row>
    <row r="23" spans="2:6" ht="15.75" x14ac:dyDescent="0.25">
      <c r="B23" s="61">
        <v>3.3</v>
      </c>
      <c r="C23" s="62" t="s">
        <v>62</v>
      </c>
      <c r="D23" s="95"/>
      <c r="E23" s="95"/>
      <c r="F23" s="55">
        <f t="shared" si="0"/>
        <v>0</v>
      </c>
    </row>
    <row r="24" spans="2:6" ht="15.75" x14ac:dyDescent="0.25">
      <c r="B24" s="61">
        <v>3.4</v>
      </c>
      <c r="C24" s="62" t="s">
        <v>63</v>
      </c>
      <c r="D24" s="99"/>
      <c r="E24" s="95"/>
      <c r="F24" s="55">
        <f t="shared" si="0"/>
        <v>0</v>
      </c>
    </row>
    <row r="25" spans="2:6" ht="15.75" x14ac:dyDescent="0.25">
      <c r="B25" s="61">
        <v>3.5</v>
      </c>
      <c r="C25" s="62" t="s">
        <v>64</v>
      </c>
      <c r="D25" s="98">
        <f>SUM(D26:D31)</f>
        <v>0</v>
      </c>
      <c r="E25" s="98">
        <f>SUM(E26:E31)</f>
        <v>0</v>
      </c>
      <c r="F25" s="55">
        <f t="shared" si="0"/>
        <v>0</v>
      </c>
    </row>
    <row r="26" spans="2:6" ht="15.75" x14ac:dyDescent="0.25">
      <c r="B26" s="74" t="s">
        <v>78</v>
      </c>
      <c r="C26" s="62" t="s">
        <v>65</v>
      </c>
      <c r="D26" s="100"/>
      <c r="E26" s="100"/>
      <c r="F26" s="55">
        <f t="shared" si="0"/>
        <v>0</v>
      </c>
    </row>
    <row r="27" spans="2:6" ht="15.75" x14ac:dyDescent="0.25">
      <c r="B27" s="74" t="s">
        <v>79</v>
      </c>
      <c r="C27" s="62" t="s">
        <v>66</v>
      </c>
      <c r="D27" s="101"/>
      <c r="E27" s="101"/>
      <c r="F27" s="55">
        <f t="shared" si="0"/>
        <v>0</v>
      </c>
    </row>
    <row r="28" spans="2:6" ht="31.5" x14ac:dyDescent="0.25">
      <c r="B28" s="74" t="s">
        <v>80</v>
      </c>
      <c r="C28" s="75" t="s">
        <v>67</v>
      </c>
      <c r="D28" s="101"/>
      <c r="E28" s="101"/>
      <c r="F28" s="55">
        <f t="shared" si="0"/>
        <v>0</v>
      </c>
    </row>
    <row r="29" spans="2:6" ht="15.75" x14ac:dyDescent="0.25">
      <c r="B29" s="74" t="s">
        <v>81</v>
      </c>
      <c r="C29" s="62" t="s">
        <v>68</v>
      </c>
      <c r="D29" s="101"/>
      <c r="E29" s="101"/>
      <c r="F29" s="55">
        <f t="shared" si="0"/>
        <v>0</v>
      </c>
    </row>
    <row r="30" spans="2:6" ht="15.75" x14ac:dyDescent="0.25">
      <c r="B30" s="74" t="s">
        <v>82</v>
      </c>
      <c r="C30" s="62" t="s">
        <v>69</v>
      </c>
      <c r="D30" s="101"/>
      <c r="E30" s="101"/>
      <c r="F30" s="55">
        <f t="shared" si="0"/>
        <v>0</v>
      </c>
    </row>
    <row r="31" spans="2:6" ht="15.75" x14ac:dyDescent="0.25">
      <c r="B31" s="74" t="s">
        <v>83</v>
      </c>
      <c r="C31" s="62" t="s">
        <v>70</v>
      </c>
      <c r="D31" s="101"/>
      <c r="E31" s="101"/>
      <c r="F31" s="55">
        <f t="shared" si="0"/>
        <v>0</v>
      </c>
    </row>
    <row r="32" spans="2:6" ht="15.75" x14ac:dyDescent="0.25">
      <c r="B32" s="61">
        <v>3.6</v>
      </c>
      <c r="C32" s="62" t="s">
        <v>12</v>
      </c>
      <c r="D32" s="102"/>
      <c r="E32" s="101"/>
      <c r="F32" s="55">
        <f t="shared" si="0"/>
        <v>0</v>
      </c>
    </row>
    <row r="33" spans="2:8" ht="15.75" x14ac:dyDescent="0.25">
      <c r="B33" s="65">
        <v>3.7</v>
      </c>
      <c r="C33" s="76" t="s">
        <v>13</v>
      </c>
      <c r="D33" s="98">
        <f>SUM(D34:D35)</f>
        <v>0</v>
      </c>
      <c r="E33" s="98">
        <f>SUM(E34:E35)</f>
        <v>0</v>
      </c>
      <c r="F33" s="55">
        <f t="shared" si="0"/>
        <v>0</v>
      </c>
    </row>
    <row r="34" spans="2:8" ht="15.75" x14ac:dyDescent="0.25">
      <c r="B34" s="77" t="s">
        <v>76</v>
      </c>
      <c r="C34" s="76" t="s">
        <v>71</v>
      </c>
      <c r="D34" s="95"/>
      <c r="E34" s="95"/>
      <c r="F34" s="55">
        <f t="shared" si="0"/>
        <v>0</v>
      </c>
    </row>
    <row r="35" spans="2:8" ht="15.75" x14ac:dyDescent="0.25">
      <c r="B35" s="77" t="s">
        <v>77</v>
      </c>
      <c r="C35" s="76" t="s">
        <v>72</v>
      </c>
      <c r="D35" s="95"/>
      <c r="E35" s="95"/>
      <c r="F35" s="55">
        <f t="shared" si="0"/>
        <v>0</v>
      </c>
    </row>
    <row r="36" spans="2:8" ht="15.75" x14ac:dyDescent="0.25">
      <c r="B36" s="65">
        <v>3.8</v>
      </c>
      <c r="C36" s="76" t="s">
        <v>14</v>
      </c>
      <c r="D36" s="98">
        <f>D37+D40</f>
        <v>0</v>
      </c>
      <c r="E36" s="98">
        <f>E37+E40</f>
        <v>0</v>
      </c>
      <c r="F36" s="55">
        <f t="shared" si="0"/>
        <v>0</v>
      </c>
    </row>
    <row r="37" spans="2:8" ht="15.75" x14ac:dyDescent="0.25">
      <c r="B37" s="77" t="s">
        <v>75</v>
      </c>
      <c r="C37" s="76" t="s">
        <v>73</v>
      </c>
      <c r="D37" s="98">
        <f>SUM(D38:D39)</f>
        <v>0</v>
      </c>
      <c r="E37" s="98">
        <f>SUM(E38:E39)</f>
        <v>0</v>
      </c>
      <c r="F37" s="55">
        <f t="shared" si="0"/>
        <v>0</v>
      </c>
    </row>
    <row r="38" spans="2:8" ht="15.75" x14ac:dyDescent="0.25">
      <c r="B38" s="78" t="s">
        <v>86</v>
      </c>
      <c r="C38" s="76" t="s">
        <v>74</v>
      </c>
      <c r="D38" s="95"/>
      <c r="E38" s="95"/>
      <c r="F38" s="55">
        <f t="shared" si="0"/>
        <v>0</v>
      </c>
    </row>
    <row r="39" spans="2:8" ht="31.5" x14ac:dyDescent="0.25">
      <c r="B39" s="78" t="s">
        <v>85</v>
      </c>
      <c r="C39" s="79" t="s">
        <v>84</v>
      </c>
      <c r="D39" s="95"/>
      <c r="E39" s="95"/>
      <c r="F39" s="55">
        <f t="shared" si="0"/>
        <v>0</v>
      </c>
    </row>
    <row r="40" spans="2:8" ht="15.75" x14ac:dyDescent="0.25">
      <c r="B40" s="65" t="s">
        <v>198</v>
      </c>
      <c r="C40" s="76" t="s">
        <v>87</v>
      </c>
      <c r="D40" s="95"/>
      <c r="E40" s="95"/>
      <c r="F40" s="55">
        <f t="shared" si="0"/>
        <v>0</v>
      </c>
    </row>
    <row r="41" spans="2:8" ht="15.75" x14ac:dyDescent="0.25">
      <c r="B41" s="80" t="s">
        <v>15</v>
      </c>
      <c r="C41" s="81"/>
      <c r="D41" s="214" t="str">
        <f>IF(D17&lt;(D64*10)/100,"cheltuieli capitolului 3 se incadreaza în limita de 10%","cheltuieli capitolului 3 nu se încadrează în limita de 10%")</f>
        <v>cheltuieli capitolului 3 nu se încadrează în limita de 10%</v>
      </c>
      <c r="E41" s="215"/>
      <c r="F41" s="216"/>
      <c r="G41" s="32"/>
      <c r="H41" s="32"/>
    </row>
    <row r="42" spans="2:8" ht="15.75" x14ac:dyDescent="0.25">
      <c r="B42" s="67" t="s">
        <v>16</v>
      </c>
      <c r="C42" s="68"/>
      <c r="D42" s="103">
        <f>SUM(D43:D48)</f>
        <v>0</v>
      </c>
      <c r="E42" s="103">
        <f>SUM(E43:E48)</f>
        <v>0</v>
      </c>
      <c r="F42" s="55">
        <f t="shared" ref="F42:F64" si="1">D42+E42</f>
        <v>0</v>
      </c>
      <c r="G42" s="32"/>
    </row>
    <row r="43" spans="2:8" ht="16.5" thickBot="1" x14ac:dyDescent="0.3">
      <c r="B43" s="82">
        <v>4.0999999999999996</v>
      </c>
      <c r="C43" s="72" t="s">
        <v>17</v>
      </c>
      <c r="D43" s="95"/>
      <c r="E43" s="95"/>
      <c r="F43" s="55">
        <f t="shared" si="1"/>
        <v>0</v>
      </c>
    </row>
    <row r="44" spans="2:8" ht="16.5" thickBot="1" x14ac:dyDescent="0.3">
      <c r="B44" s="83">
        <v>4.2</v>
      </c>
      <c r="C44" s="84" t="s">
        <v>88</v>
      </c>
      <c r="D44" s="95"/>
      <c r="E44" s="95"/>
      <c r="F44" s="55">
        <f t="shared" si="1"/>
        <v>0</v>
      </c>
    </row>
    <row r="45" spans="2:8" ht="15.75" x14ac:dyDescent="0.25">
      <c r="B45" s="83">
        <v>4.3</v>
      </c>
      <c r="C45" s="84" t="s">
        <v>89</v>
      </c>
      <c r="D45" s="95"/>
      <c r="E45" s="95"/>
      <c r="F45" s="55">
        <f t="shared" si="1"/>
        <v>0</v>
      </c>
    </row>
    <row r="46" spans="2:8" ht="32.25" thickBot="1" x14ac:dyDescent="0.3">
      <c r="B46" s="85">
        <v>4.4000000000000004</v>
      </c>
      <c r="C46" s="86" t="s">
        <v>90</v>
      </c>
      <c r="D46" s="95"/>
      <c r="E46" s="95"/>
      <c r="F46" s="55">
        <f t="shared" si="1"/>
        <v>0</v>
      </c>
    </row>
    <row r="47" spans="2:8" ht="15.75" x14ac:dyDescent="0.25">
      <c r="B47" s="83">
        <v>4.5</v>
      </c>
      <c r="C47" s="84" t="s">
        <v>18</v>
      </c>
      <c r="D47" s="95"/>
      <c r="E47" s="95"/>
      <c r="F47" s="55">
        <f t="shared" si="1"/>
        <v>0</v>
      </c>
    </row>
    <row r="48" spans="2:8" ht="16.5" thickBot="1" x14ac:dyDescent="0.3">
      <c r="B48" s="71">
        <v>4.5999999999999996</v>
      </c>
      <c r="C48" s="72" t="s">
        <v>19</v>
      </c>
      <c r="D48" s="95"/>
      <c r="E48" s="95"/>
      <c r="F48" s="55">
        <f t="shared" si="1"/>
        <v>0</v>
      </c>
    </row>
    <row r="49" spans="2:6" ht="15.75" x14ac:dyDescent="0.25">
      <c r="B49" s="87" t="s">
        <v>20</v>
      </c>
      <c r="C49" s="88"/>
      <c r="D49" s="98">
        <f>D50+D53+D59</f>
        <v>0</v>
      </c>
      <c r="E49" s="98">
        <f>E50+E53+E59+E60</f>
        <v>0</v>
      </c>
      <c r="F49" s="55">
        <f t="shared" si="1"/>
        <v>0</v>
      </c>
    </row>
    <row r="50" spans="2:6" ht="15.75" x14ac:dyDescent="0.25">
      <c r="B50" s="65">
        <v>5.0999999999999996</v>
      </c>
      <c r="C50" s="62" t="s">
        <v>21</v>
      </c>
      <c r="D50" s="98">
        <f>SUM(D51:D52)</f>
        <v>0</v>
      </c>
      <c r="E50" s="98">
        <f>SUM(E51:E52)</f>
        <v>0</v>
      </c>
      <c r="F50" s="55">
        <f t="shared" si="1"/>
        <v>0</v>
      </c>
    </row>
    <row r="51" spans="2:6" ht="15.75" x14ac:dyDescent="0.25">
      <c r="B51" s="89" t="s">
        <v>22</v>
      </c>
      <c r="C51" s="90" t="s">
        <v>91</v>
      </c>
      <c r="D51" s="95"/>
      <c r="E51" s="95"/>
      <c r="F51" s="55">
        <f t="shared" si="1"/>
        <v>0</v>
      </c>
    </row>
    <row r="52" spans="2:6" ht="15.75" x14ac:dyDescent="0.25">
      <c r="B52" s="77" t="s">
        <v>23</v>
      </c>
      <c r="C52" s="90" t="s">
        <v>195</v>
      </c>
      <c r="D52" s="95"/>
      <c r="E52" s="95"/>
      <c r="F52" s="55">
        <f t="shared" si="1"/>
        <v>0</v>
      </c>
    </row>
    <row r="53" spans="2:6" ht="15.75" x14ac:dyDescent="0.25">
      <c r="B53" s="61">
        <v>5.2</v>
      </c>
      <c r="C53" s="62" t="s">
        <v>92</v>
      </c>
      <c r="D53" s="98">
        <f>SUM(D55:D56)+D58</f>
        <v>0</v>
      </c>
      <c r="E53" s="98">
        <f>SUM(E54:E58)</f>
        <v>0</v>
      </c>
      <c r="F53" s="55">
        <f t="shared" si="1"/>
        <v>0</v>
      </c>
    </row>
    <row r="54" spans="2:6" ht="15.75" x14ac:dyDescent="0.25">
      <c r="B54" s="74" t="s">
        <v>93</v>
      </c>
      <c r="C54" s="62" t="s">
        <v>98</v>
      </c>
      <c r="D54" s="102"/>
      <c r="E54" s="101"/>
      <c r="F54" s="55">
        <f t="shared" si="1"/>
        <v>0</v>
      </c>
    </row>
    <row r="55" spans="2:6" ht="15.75" x14ac:dyDescent="0.25">
      <c r="B55" s="74" t="s">
        <v>94</v>
      </c>
      <c r="C55" s="62" t="s">
        <v>99</v>
      </c>
      <c r="D55" s="101"/>
      <c r="E55" s="101"/>
      <c r="F55" s="55">
        <f t="shared" si="1"/>
        <v>0</v>
      </c>
    </row>
    <row r="56" spans="2:6" ht="31.5" customHeight="1" x14ac:dyDescent="0.25">
      <c r="B56" s="74" t="s">
        <v>95</v>
      </c>
      <c r="C56" s="75" t="s">
        <v>100</v>
      </c>
      <c r="D56" s="101"/>
      <c r="E56" s="101"/>
      <c r="F56" s="55">
        <f t="shared" si="1"/>
        <v>0</v>
      </c>
    </row>
    <row r="57" spans="2:6" ht="15.75" x14ac:dyDescent="0.25">
      <c r="B57" s="74" t="s">
        <v>96</v>
      </c>
      <c r="C57" s="62" t="s">
        <v>101</v>
      </c>
      <c r="D57" s="102"/>
      <c r="E57" s="101"/>
      <c r="F57" s="55">
        <f t="shared" si="1"/>
        <v>0</v>
      </c>
    </row>
    <row r="58" spans="2:6" ht="15.75" x14ac:dyDescent="0.25">
      <c r="B58" s="74" t="s">
        <v>97</v>
      </c>
      <c r="C58" s="62" t="s">
        <v>102</v>
      </c>
      <c r="D58" s="101"/>
      <c r="E58" s="101"/>
      <c r="F58" s="55">
        <f t="shared" si="1"/>
        <v>0</v>
      </c>
    </row>
    <row r="59" spans="2:6" ht="15.75" x14ac:dyDescent="0.25">
      <c r="B59" s="61">
        <v>5.3</v>
      </c>
      <c r="C59" s="62" t="s">
        <v>24</v>
      </c>
      <c r="D59" s="101"/>
      <c r="E59" s="101"/>
      <c r="F59" s="55">
        <f t="shared" si="1"/>
        <v>0</v>
      </c>
    </row>
    <row r="60" spans="2:6" ht="15.75" x14ac:dyDescent="0.25">
      <c r="B60" s="65">
        <v>5.4</v>
      </c>
      <c r="C60" s="76" t="s">
        <v>103</v>
      </c>
      <c r="D60" s="94"/>
      <c r="E60" s="95"/>
      <c r="F60" s="55">
        <f t="shared" si="1"/>
        <v>0</v>
      </c>
    </row>
    <row r="61" spans="2:6" ht="15.75" x14ac:dyDescent="0.25">
      <c r="B61" s="59" t="s">
        <v>25</v>
      </c>
      <c r="C61" s="60"/>
      <c r="D61" s="55">
        <f>SUM(D62:D63)</f>
        <v>0</v>
      </c>
      <c r="E61" s="55">
        <f>SUM(E62:E63)</f>
        <v>0</v>
      </c>
      <c r="F61" s="55">
        <f t="shared" si="1"/>
        <v>0</v>
      </c>
    </row>
    <row r="62" spans="2:6" ht="15.75" x14ac:dyDescent="0.25">
      <c r="B62" s="61">
        <v>6.1</v>
      </c>
      <c r="C62" s="62" t="s">
        <v>26</v>
      </c>
      <c r="D62" s="94"/>
      <c r="E62" s="95"/>
      <c r="F62" s="55">
        <f t="shared" si="1"/>
        <v>0</v>
      </c>
    </row>
    <row r="63" spans="2:6" ht="15.75" x14ac:dyDescent="0.25">
      <c r="B63" s="63">
        <v>6.2</v>
      </c>
      <c r="C63" s="64" t="s">
        <v>27</v>
      </c>
      <c r="D63" s="95"/>
      <c r="E63" s="95"/>
      <c r="F63" s="55">
        <f t="shared" si="1"/>
        <v>0</v>
      </c>
    </row>
    <row r="64" spans="2:6" ht="15.75" x14ac:dyDescent="0.25">
      <c r="B64" s="91"/>
      <c r="C64" s="148" t="s">
        <v>28</v>
      </c>
      <c r="D64" s="104">
        <f>D11+D16+D17+D42+D49+D61</f>
        <v>0</v>
      </c>
      <c r="E64" s="104">
        <f>E11+E16+E17+E42+E49+E61</f>
        <v>0</v>
      </c>
      <c r="F64" s="55">
        <f t="shared" si="1"/>
        <v>0</v>
      </c>
    </row>
    <row r="65" spans="2:7" ht="15.75" x14ac:dyDescent="0.25">
      <c r="B65" s="92" t="s">
        <v>29</v>
      </c>
      <c r="C65" s="93"/>
      <c r="D65" s="50" t="str">
        <f>IF(D66&lt;(D64*5)/100,"actualizarea mai mică de 5% din valoarea eligibilă","actualizarea mai mare de 5% din valoarea eligibilă" )</f>
        <v>actualizarea mai mare de 5% din valoarea eligibilă</v>
      </c>
      <c r="E65" s="105"/>
      <c r="F65" s="97"/>
      <c r="G65" s="1"/>
    </row>
    <row r="66" spans="2:7" ht="15.75" x14ac:dyDescent="0.25">
      <c r="B66" s="134" t="s">
        <v>30</v>
      </c>
      <c r="C66" s="135"/>
      <c r="D66" s="106"/>
      <c r="E66" s="102"/>
      <c r="F66" s="55">
        <f t="shared" ref="F66:F68" si="2">D66+E66</f>
        <v>0</v>
      </c>
    </row>
    <row r="67" spans="2:7" ht="15.75" x14ac:dyDescent="0.25">
      <c r="B67" s="136" t="s">
        <v>31</v>
      </c>
      <c r="C67" s="137"/>
      <c r="D67" s="107">
        <f>D64+D66</f>
        <v>0</v>
      </c>
      <c r="E67" s="107">
        <f>E64+E66</f>
        <v>0</v>
      </c>
      <c r="F67" s="55">
        <f t="shared" si="2"/>
        <v>0</v>
      </c>
    </row>
    <row r="68" spans="2:7" ht="15.75" x14ac:dyDescent="0.25">
      <c r="B68" s="136" t="s">
        <v>32</v>
      </c>
      <c r="C68" s="138"/>
      <c r="D68" s="96"/>
      <c r="E68" s="108"/>
      <c r="F68" s="55">
        <f t="shared" si="2"/>
        <v>0</v>
      </c>
    </row>
    <row r="69" spans="2:7" ht="15.75" x14ac:dyDescent="0.25">
      <c r="B69" s="139"/>
      <c r="C69" s="138"/>
      <c r="D69" s="104"/>
      <c r="E69" s="109"/>
      <c r="F69" s="55"/>
    </row>
    <row r="70" spans="2:7" ht="15.75" x14ac:dyDescent="0.25">
      <c r="B70" s="140" t="s">
        <v>33</v>
      </c>
      <c r="C70" s="141"/>
      <c r="D70" s="205">
        <f>F67+F68</f>
        <v>0</v>
      </c>
      <c r="E70" s="206"/>
      <c r="F70" s="207"/>
    </row>
    <row r="71" spans="2:7" ht="15.75" x14ac:dyDescent="0.25">
      <c r="B71" s="142" t="s">
        <v>34</v>
      </c>
      <c r="C71" s="143"/>
      <c r="D71" s="110" t="s">
        <v>35</v>
      </c>
      <c r="E71" s="110" t="s">
        <v>36</v>
      </c>
      <c r="F71" s="55"/>
    </row>
    <row r="72" spans="2:7" ht="15.75" x14ac:dyDescent="0.25">
      <c r="B72" s="144" t="s">
        <v>37</v>
      </c>
      <c r="C72" s="145"/>
      <c r="D72" s="111">
        <f>D6*E72</f>
        <v>0</v>
      </c>
      <c r="E72" s="112">
        <f>D70</f>
        <v>0</v>
      </c>
      <c r="F72" s="113"/>
    </row>
    <row r="73" spans="2:7" ht="15.75" x14ac:dyDescent="0.25">
      <c r="B73" s="144" t="s">
        <v>38</v>
      </c>
      <c r="C73" s="145"/>
      <c r="D73" s="111">
        <f>D6*E73</f>
        <v>0</v>
      </c>
      <c r="E73" s="112">
        <f>D67+D68</f>
        <v>0</v>
      </c>
      <c r="F73" s="113"/>
    </row>
    <row r="74" spans="2:7" ht="15.75" x14ac:dyDescent="0.25">
      <c r="B74" s="146" t="s">
        <v>39</v>
      </c>
      <c r="C74" s="147"/>
      <c r="D74" s="111">
        <f>D6*E74</f>
        <v>0</v>
      </c>
      <c r="E74" s="112">
        <f>E67+E68</f>
        <v>0</v>
      </c>
      <c r="F74" s="113"/>
    </row>
    <row r="75" spans="2:7" ht="15.75" x14ac:dyDescent="0.25">
      <c r="B75" s="45"/>
      <c r="C75" s="126" t="s">
        <v>40</v>
      </c>
      <c r="D75" s="127" t="s">
        <v>41</v>
      </c>
      <c r="E75" s="128" t="s">
        <v>6</v>
      </c>
      <c r="F75" s="129"/>
    </row>
    <row r="76" spans="2:7" ht="15.75" x14ac:dyDescent="0.25">
      <c r="B76" s="46"/>
      <c r="C76" s="130"/>
      <c r="D76" s="131" t="s">
        <v>36</v>
      </c>
      <c r="E76" s="132" t="s">
        <v>36</v>
      </c>
      <c r="F76" s="133" t="s">
        <v>7</v>
      </c>
    </row>
    <row r="77" spans="2:7" ht="15.75" x14ac:dyDescent="0.25">
      <c r="B77" s="55" t="s">
        <v>42</v>
      </c>
      <c r="C77" s="55"/>
      <c r="D77" s="115"/>
      <c r="E77" s="114"/>
      <c r="F77" s="55">
        <f t="shared" ref="F77:F81" si="3">D77+E77</f>
        <v>0</v>
      </c>
    </row>
    <row r="78" spans="2:7" ht="15.75" x14ac:dyDescent="0.25">
      <c r="B78" s="109" t="s">
        <v>43</v>
      </c>
      <c r="C78" s="109"/>
      <c r="D78" s="98">
        <f>SUM(D79:D80)</f>
        <v>0</v>
      </c>
      <c r="E78" s="98">
        <f>SUM(E79:E80)</f>
        <v>0</v>
      </c>
      <c r="F78" s="55">
        <f t="shared" si="3"/>
        <v>0</v>
      </c>
    </row>
    <row r="79" spans="2:7" ht="15.75" x14ac:dyDescent="0.25">
      <c r="B79" s="52"/>
      <c r="C79" s="123" t="s">
        <v>44</v>
      </c>
      <c r="D79" s="96"/>
      <c r="E79" s="95"/>
      <c r="F79" s="55">
        <f t="shared" si="3"/>
        <v>0</v>
      </c>
    </row>
    <row r="80" spans="2:7" ht="15.75" x14ac:dyDescent="0.25">
      <c r="B80" s="50"/>
      <c r="C80" s="124" t="s">
        <v>45</v>
      </c>
      <c r="D80" s="96"/>
      <c r="E80" s="95"/>
      <c r="F80" s="55">
        <f t="shared" si="3"/>
        <v>0</v>
      </c>
    </row>
    <row r="81" spans="2:10" ht="15.75" x14ac:dyDescent="0.25">
      <c r="B81" s="55" t="s">
        <v>46</v>
      </c>
      <c r="C81" s="55"/>
      <c r="D81" s="98">
        <f>D77+D78</f>
        <v>0</v>
      </c>
      <c r="E81" s="109">
        <f>E78</f>
        <v>0</v>
      </c>
      <c r="F81" s="55">
        <f t="shared" si="3"/>
        <v>0</v>
      </c>
    </row>
    <row r="82" spans="2:10" ht="15.75" x14ac:dyDescent="0.25">
      <c r="B82" s="98" t="s">
        <v>47</v>
      </c>
      <c r="C82" s="98"/>
      <c r="D82" s="116" t="e">
        <f>(D77*100)/D81</f>
        <v>#DIV/0!</v>
      </c>
      <c r="E82" s="117"/>
      <c r="F82" s="118"/>
      <c r="G82" s="1"/>
    </row>
    <row r="83" spans="2:10" ht="15.75" x14ac:dyDescent="0.25">
      <c r="B83" s="109" t="s">
        <v>48</v>
      </c>
      <c r="C83" s="109"/>
      <c r="D83" s="119"/>
      <c r="E83" s="120"/>
      <c r="F83" s="121"/>
    </row>
    <row r="84" spans="2:10" ht="15.75" x14ac:dyDescent="0.25">
      <c r="B84" s="52" t="s">
        <v>49</v>
      </c>
      <c r="C84" s="104"/>
      <c r="D84" s="208" t="e">
        <f>(D83*100)/D77</f>
        <v>#DIV/0!</v>
      </c>
      <c r="E84" s="210" t="e">
        <f>IF(D84&lt;50,"Suma avans mai mic de 50% din ajutorul public","Suma avans mai mare de 50% din ajutorul public")</f>
        <v>#DIV/0!</v>
      </c>
      <c r="F84" s="211"/>
      <c r="G84" s="201"/>
      <c r="H84" s="202"/>
      <c r="I84" s="202"/>
      <c r="J84" s="202"/>
    </row>
    <row r="85" spans="2:10" ht="15.75" x14ac:dyDescent="0.25">
      <c r="B85" s="125"/>
      <c r="C85" s="103"/>
      <c r="D85" s="209"/>
      <c r="E85" s="212"/>
      <c r="F85" s="213"/>
      <c r="G85" s="202"/>
      <c r="H85" s="202"/>
      <c r="I85" s="202"/>
      <c r="J85" s="202"/>
    </row>
  </sheetData>
  <sheetProtection password="CF3B" sheet="1"/>
  <mergeCells count="6">
    <mergeCell ref="G84:J85"/>
    <mergeCell ref="E6:F6"/>
    <mergeCell ref="D70:F70"/>
    <mergeCell ref="D84:D85"/>
    <mergeCell ref="E84:F85"/>
    <mergeCell ref="D41:F41"/>
  </mergeCells>
  <pageMargins left="0.5118110236220472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5"/>
  <sheetViews>
    <sheetView workbookViewId="0">
      <selection activeCell="D31" sqref="D31:D34"/>
    </sheetView>
  </sheetViews>
  <sheetFormatPr defaultRowHeight="15" x14ac:dyDescent="0.25"/>
  <cols>
    <col min="1" max="1" width="5.5703125" customWidth="1"/>
    <col min="3" max="3" width="75.85546875" customWidth="1"/>
    <col min="4" max="4" width="18.85546875" customWidth="1"/>
    <col min="5" max="5" width="19" customWidth="1"/>
  </cols>
  <sheetData>
    <row r="1" spans="2:5" ht="18.75" x14ac:dyDescent="0.3">
      <c r="B1" s="1"/>
      <c r="C1" s="7" t="s">
        <v>105</v>
      </c>
      <c r="D1" s="8" t="s">
        <v>106</v>
      </c>
      <c r="E1" s="9"/>
    </row>
    <row r="2" spans="2:5" ht="18.75" x14ac:dyDescent="0.3">
      <c r="B2" s="1"/>
      <c r="C2" s="10" t="s">
        <v>107</v>
      </c>
      <c r="D2" s="11"/>
      <c r="E2" s="12"/>
    </row>
    <row r="3" spans="2:5" x14ac:dyDescent="0.25">
      <c r="B3" s="1"/>
      <c r="C3" s="29" t="s">
        <v>196</v>
      </c>
      <c r="D3" s="1"/>
      <c r="E3" s="1">
        <v>2017</v>
      </c>
    </row>
    <row r="4" spans="2:5" ht="18.75" x14ac:dyDescent="0.3">
      <c r="B4" s="1"/>
      <c r="C4" s="13" t="s">
        <v>116</v>
      </c>
      <c r="D4" s="1"/>
      <c r="E4" s="1"/>
    </row>
    <row r="5" spans="2:5" x14ac:dyDescent="0.25">
      <c r="B5" s="1"/>
      <c r="C5" s="1"/>
      <c r="D5" s="1"/>
      <c r="E5" s="1"/>
    </row>
    <row r="6" spans="2:5" ht="20.100000000000001" customHeight="1" x14ac:dyDescent="0.25">
      <c r="B6" s="149" t="s">
        <v>108</v>
      </c>
      <c r="C6" s="149" t="s">
        <v>109</v>
      </c>
      <c r="D6" s="149" t="s">
        <v>110</v>
      </c>
      <c r="E6" s="149" t="s">
        <v>111</v>
      </c>
    </row>
    <row r="7" spans="2:5" ht="20.100000000000001" customHeight="1" x14ac:dyDescent="0.25">
      <c r="B7" s="149">
        <v>3.1</v>
      </c>
      <c r="C7" s="150" t="s">
        <v>117</v>
      </c>
      <c r="D7" s="151">
        <f>SUM(D8:D10)</f>
        <v>0</v>
      </c>
      <c r="E7" s="151">
        <f>SUM(E8:E10)</f>
        <v>0</v>
      </c>
    </row>
    <row r="8" spans="2:5" ht="50.25" customHeight="1" x14ac:dyDescent="0.25">
      <c r="B8" s="152"/>
      <c r="C8" s="153" t="s">
        <v>213</v>
      </c>
      <c r="D8" s="154"/>
      <c r="E8" s="154"/>
    </row>
    <row r="9" spans="2:5" ht="15.75" x14ac:dyDescent="0.25">
      <c r="B9" s="152"/>
      <c r="C9" s="155" t="s">
        <v>118</v>
      </c>
      <c r="D9" s="154"/>
      <c r="E9" s="154"/>
    </row>
    <row r="10" spans="2:5" ht="15.75" x14ac:dyDescent="0.25">
      <c r="B10" s="152"/>
      <c r="C10" s="155" t="s">
        <v>119</v>
      </c>
      <c r="D10" s="154"/>
      <c r="E10" s="154"/>
    </row>
    <row r="11" spans="2:5" ht="20.100000000000001" customHeight="1" x14ac:dyDescent="0.25">
      <c r="B11" s="149">
        <v>3.2</v>
      </c>
      <c r="C11" s="152" t="s">
        <v>61</v>
      </c>
      <c r="D11" s="98">
        <f>SUM(D12:D14)+SUM(D17:D20)</f>
        <v>0</v>
      </c>
      <c r="E11" s="98">
        <f>SUM(E12:E20)</f>
        <v>0</v>
      </c>
    </row>
    <row r="12" spans="2:5" ht="15.75" x14ac:dyDescent="0.25">
      <c r="B12" s="94"/>
      <c r="C12" s="94" t="s">
        <v>112</v>
      </c>
      <c r="D12" s="95"/>
      <c r="E12" s="95"/>
    </row>
    <row r="13" spans="2:5" ht="15.75" x14ac:dyDescent="0.25">
      <c r="B13" s="94"/>
      <c r="C13" s="156" t="s">
        <v>120</v>
      </c>
      <c r="D13" s="95"/>
      <c r="E13" s="95"/>
    </row>
    <row r="14" spans="2:5" ht="47.25" x14ac:dyDescent="0.25">
      <c r="B14" s="94"/>
      <c r="C14" s="156" t="s">
        <v>121</v>
      </c>
      <c r="D14" s="95"/>
      <c r="E14" s="95"/>
    </row>
    <row r="15" spans="2:5" ht="15.75" x14ac:dyDescent="0.25">
      <c r="B15" s="94"/>
      <c r="C15" s="94" t="s">
        <v>122</v>
      </c>
      <c r="D15" s="94"/>
      <c r="E15" s="95"/>
    </row>
    <row r="16" spans="2:5" ht="31.5" customHeight="1" x14ac:dyDescent="0.25">
      <c r="B16" s="94"/>
      <c r="C16" s="156" t="s">
        <v>123</v>
      </c>
      <c r="D16" s="94"/>
      <c r="E16" s="95"/>
    </row>
    <row r="17" spans="2:5" ht="31.5" customHeight="1" x14ac:dyDescent="0.25">
      <c r="B17" s="94"/>
      <c r="C17" s="156" t="s">
        <v>124</v>
      </c>
      <c r="D17" s="95"/>
      <c r="E17" s="95"/>
    </row>
    <row r="18" spans="2:5" ht="15.75" x14ac:dyDescent="0.25">
      <c r="B18" s="94"/>
      <c r="C18" s="94" t="s">
        <v>125</v>
      </c>
      <c r="D18" s="95"/>
      <c r="E18" s="95"/>
    </row>
    <row r="19" spans="2:5" ht="15.75" x14ac:dyDescent="0.25">
      <c r="B19" s="94"/>
      <c r="C19" s="94" t="s">
        <v>126</v>
      </c>
      <c r="D19" s="95"/>
      <c r="E19" s="95"/>
    </row>
    <row r="20" spans="2:5" ht="15.75" x14ac:dyDescent="0.25">
      <c r="B20" s="94"/>
      <c r="C20" s="94" t="s">
        <v>127</v>
      </c>
      <c r="D20" s="95"/>
      <c r="E20" s="95"/>
    </row>
    <row r="21" spans="2:5" ht="50.25" customHeight="1" x14ac:dyDescent="0.25">
      <c r="B21" s="157">
        <v>3.3</v>
      </c>
      <c r="C21" s="158" t="s">
        <v>214</v>
      </c>
      <c r="D21" s="159"/>
      <c r="E21" s="159"/>
    </row>
    <row r="22" spans="2:5" ht="33" customHeight="1" x14ac:dyDescent="0.25">
      <c r="B22" s="157">
        <v>3.4</v>
      </c>
      <c r="C22" s="158" t="s">
        <v>215</v>
      </c>
      <c r="D22" s="159"/>
      <c r="E22" s="159"/>
    </row>
    <row r="23" spans="2:5" ht="20.100000000000001" customHeight="1" x14ac:dyDescent="0.25">
      <c r="B23" s="149">
        <v>3.5</v>
      </c>
      <c r="C23" s="152" t="s">
        <v>128</v>
      </c>
      <c r="D23" s="112">
        <f>SUM(D24:D29)</f>
        <v>0</v>
      </c>
      <c r="E23" s="112">
        <f>SUM(E24:E29)</f>
        <v>0</v>
      </c>
    </row>
    <row r="24" spans="2:5" ht="15.75" x14ac:dyDescent="0.25">
      <c r="B24" s="94"/>
      <c r="C24" s="94" t="s">
        <v>129</v>
      </c>
      <c r="D24" s="95"/>
      <c r="E24" s="95"/>
    </row>
    <row r="25" spans="2:5" ht="15.75" x14ac:dyDescent="0.25">
      <c r="B25" s="94"/>
      <c r="C25" s="94" t="s">
        <v>130</v>
      </c>
      <c r="D25" s="95"/>
      <c r="E25" s="95"/>
    </row>
    <row r="26" spans="2:5" ht="31.5" customHeight="1" x14ac:dyDescent="0.25">
      <c r="B26" s="94"/>
      <c r="C26" s="156" t="s">
        <v>131</v>
      </c>
      <c r="D26" s="95"/>
      <c r="E26" s="95"/>
    </row>
    <row r="27" spans="2:5" ht="33" customHeight="1" x14ac:dyDescent="0.25">
      <c r="B27" s="94"/>
      <c r="C27" s="156" t="s">
        <v>132</v>
      </c>
      <c r="D27" s="95"/>
      <c r="E27" s="95"/>
    </row>
    <row r="28" spans="2:5" ht="15.75" customHeight="1" x14ac:dyDescent="0.25">
      <c r="B28" s="94"/>
      <c r="C28" s="94" t="s">
        <v>133</v>
      </c>
      <c r="D28" s="95"/>
      <c r="E28" s="95"/>
    </row>
    <row r="29" spans="2:5" ht="15.75" x14ac:dyDescent="0.25">
      <c r="B29" s="94"/>
      <c r="C29" s="156" t="s">
        <v>134</v>
      </c>
      <c r="D29" s="95"/>
      <c r="E29" s="95"/>
    </row>
    <row r="30" spans="2:5" ht="20.100000000000001" customHeight="1" x14ac:dyDescent="0.25">
      <c r="B30" s="149">
        <v>3.6</v>
      </c>
      <c r="C30" s="158" t="s">
        <v>135</v>
      </c>
      <c r="D30" s="98">
        <f>0</f>
        <v>0</v>
      </c>
      <c r="E30" s="98">
        <f>SUM(E31:E34)</f>
        <v>0</v>
      </c>
    </row>
    <row r="31" spans="2:5" ht="34.5" customHeight="1" x14ac:dyDescent="0.25">
      <c r="B31" s="94"/>
      <c r="C31" s="153" t="s">
        <v>216</v>
      </c>
      <c r="D31" s="94"/>
      <c r="E31" s="95"/>
    </row>
    <row r="32" spans="2:5" ht="32.25" customHeight="1" x14ac:dyDescent="0.25">
      <c r="B32" s="149"/>
      <c r="C32" s="156" t="s">
        <v>136</v>
      </c>
      <c r="D32" s="94"/>
      <c r="E32" s="95"/>
    </row>
    <row r="33" spans="2:5" ht="44.25" customHeight="1" x14ac:dyDescent="0.25">
      <c r="B33" s="149"/>
      <c r="C33" s="156" t="s">
        <v>217</v>
      </c>
      <c r="D33" s="94"/>
      <c r="E33" s="99"/>
    </row>
    <row r="34" spans="2:5" ht="15.75" x14ac:dyDescent="0.25">
      <c r="B34" s="94"/>
      <c r="C34" s="156" t="s">
        <v>137</v>
      </c>
      <c r="D34" s="94"/>
      <c r="E34" s="95"/>
    </row>
    <row r="35" spans="2:5" ht="20.100000000000001" customHeight="1" x14ac:dyDescent="0.25">
      <c r="B35" s="149">
        <v>3.7</v>
      </c>
      <c r="C35" s="158" t="s">
        <v>138</v>
      </c>
      <c r="D35" s="98">
        <f>SUM(D36:D37)</f>
        <v>0</v>
      </c>
      <c r="E35" s="98">
        <f>SUM(E36:E37)</f>
        <v>0</v>
      </c>
    </row>
    <row r="36" spans="2:5" ht="15.75" x14ac:dyDescent="0.25">
      <c r="B36" s="149"/>
      <c r="C36" s="94" t="s">
        <v>139</v>
      </c>
      <c r="D36" s="160"/>
      <c r="E36" s="160"/>
    </row>
    <row r="37" spans="2:5" ht="15.75" x14ac:dyDescent="0.25">
      <c r="B37" s="94"/>
      <c r="C37" s="156" t="s">
        <v>140</v>
      </c>
      <c r="D37" s="95"/>
      <c r="E37" s="95"/>
    </row>
    <row r="38" spans="2:5" ht="20.100000000000001" customHeight="1" x14ac:dyDescent="0.25">
      <c r="B38" s="149">
        <v>3.8</v>
      </c>
      <c r="C38" s="158" t="s">
        <v>141</v>
      </c>
      <c r="D38" s="98">
        <f>D39+D42</f>
        <v>0</v>
      </c>
      <c r="E38" s="98">
        <f>E39+E42</f>
        <v>0</v>
      </c>
    </row>
    <row r="39" spans="2:5" ht="15.75" x14ac:dyDescent="0.25">
      <c r="B39" s="94"/>
      <c r="C39" s="156" t="s">
        <v>142</v>
      </c>
      <c r="D39" s="98">
        <f>SUM(D40:D41)</f>
        <v>0</v>
      </c>
      <c r="E39" s="98">
        <f>SUM(E40:E41)</f>
        <v>0</v>
      </c>
    </row>
    <row r="40" spans="2:5" ht="15.75" x14ac:dyDescent="0.25">
      <c r="B40" s="94"/>
      <c r="C40" s="156" t="s">
        <v>143</v>
      </c>
      <c r="D40" s="160"/>
      <c r="E40" s="160"/>
    </row>
    <row r="41" spans="2:5" ht="33" customHeight="1" x14ac:dyDescent="0.25">
      <c r="B41" s="94"/>
      <c r="C41" s="156" t="s">
        <v>144</v>
      </c>
      <c r="D41" s="95"/>
      <c r="E41" s="95"/>
    </row>
    <row r="42" spans="2:5" ht="17.25" customHeight="1" x14ac:dyDescent="0.25">
      <c r="B42" s="102"/>
      <c r="C42" s="161" t="s">
        <v>145</v>
      </c>
      <c r="D42" s="160"/>
      <c r="E42" s="160"/>
    </row>
    <row r="43" spans="2:5" ht="20.100000000000001" customHeight="1" x14ac:dyDescent="0.25">
      <c r="B43" s="162"/>
      <c r="C43" s="163" t="s">
        <v>113</v>
      </c>
      <c r="D43" s="97">
        <f>D7+D11+D21+D22+D23+D30+D35+D38</f>
        <v>0</v>
      </c>
      <c r="E43" s="97">
        <f>E7+E11+E21+E22+E23+E30+E35+E38</f>
        <v>0</v>
      </c>
    </row>
    <row r="44" spans="2:5" ht="20.100000000000001" customHeight="1" x14ac:dyDescent="0.25">
      <c r="B44" s="164"/>
      <c r="C44" s="165" t="s">
        <v>114</v>
      </c>
      <c r="D44" s="96"/>
      <c r="E44" s="95"/>
    </row>
    <row r="45" spans="2:5" ht="20.100000000000001" customHeight="1" x14ac:dyDescent="0.25">
      <c r="B45" s="219" t="s">
        <v>115</v>
      </c>
      <c r="C45" s="220"/>
      <c r="D45" s="217">
        <f>D43+D44+E43+E44</f>
        <v>0</v>
      </c>
      <c r="E45" s="218"/>
    </row>
  </sheetData>
  <sheetProtection password="CF3B" sheet="1"/>
  <mergeCells count="2">
    <mergeCell ref="D45:E45"/>
    <mergeCell ref="B45:C45"/>
  </mergeCells>
  <pageMargins left="0.7" right="0.7" top="0.75" bottom="0.75" header="0.3" footer="0.3"/>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workbookViewId="0">
      <selection activeCell="D26" sqref="D26"/>
    </sheetView>
  </sheetViews>
  <sheetFormatPr defaultRowHeight="15" x14ac:dyDescent="0.25"/>
  <cols>
    <col min="1" max="1" width="3.42578125" customWidth="1"/>
    <col min="2" max="2" width="7.140625" customWidth="1"/>
    <col min="3" max="3" width="69.42578125" customWidth="1"/>
    <col min="4" max="4" width="21.28515625" customWidth="1"/>
    <col min="5" max="5" width="18.28515625" customWidth="1"/>
  </cols>
  <sheetData>
    <row r="1" spans="2:5" ht="18.75" x14ac:dyDescent="0.3">
      <c r="B1" s="14"/>
      <c r="C1" s="7" t="s">
        <v>105</v>
      </c>
      <c r="D1" s="8" t="s">
        <v>146</v>
      </c>
      <c r="E1" s="9"/>
    </row>
    <row r="2" spans="2:5" ht="18.75" x14ac:dyDescent="0.3">
      <c r="B2" s="14"/>
      <c r="C2" s="10" t="s">
        <v>107</v>
      </c>
      <c r="D2" s="11"/>
      <c r="E2" s="12"/>
    </row>
    <row r="3" spans="2:5" ht="18.75" x14ac:dyDescent="0.3">
      <c r="B3" s="14"/>
      <c r="C3" s="30" t="s">
        <v>196</v>
      </c>
      <c r="D3" s="14"/>
      <c r="E3" s="14">
        <v>2017</v>
      </c>
    </row>
    <row r="4" spans="2:5" ht="18.75" x14ac:dyDescent="0.3">
      <c r="B4" s="14"/>
      <c r="C4" s="15" t="s">
        <v>166</v>
      </c>
      <c r="D4" s="14"/>
      <c r="E4" s="14"/>
    </row>
    <row r="5" spans="2:5" ht="18.75" x14ac:dyDescent="0.3">
      <c r="B5" s="16"/>
      <c r="C5" s="221"/>
      <c r="D5" s="222"/>
      <c r="E5" s="222"/>
    </row>
    <row r="6" spans="2:5" ht="20.100000000000001" customHeight="1" x14ac:dyDescent="0.25">
      <c r="B6" s="177" t="s">
        <v>147</v>
      </c>
      <c r="C6" s="178" t="s">
        <v>148</v>
      </c>
      <c r="D6" s="179" t="s">
        <v>218</v>
      </c>
      <c r="E6" s="180"/>
    </row>
    <row r="7" spans="2:5" ht="20.100000000000001" customHeight="1" x14ac:dyDescent="0.25">
      <c r="B7" s="181" t="s">
        <v>149</v>
      </c>
      <c r="C7" s="182"/>
      <c r="D7" s="183" t="s">
        <v>219</v>
      </c>
      <c r="E7" s="184"/>
    </row>
    <row r="8" spans="2:5" ht="20.100000000000001" customHeight="1" x14ac:dyDescent="0.25">
      <c r="B8" s="182"/>
      <c r="C8" s="149" t="s">
        <v>167</v>
      </c>
      <c r="D8" s="177" t="s">
        <v>110</v>
      </c>
      <c r="E8" s="185" t="s">
        <v>111</v>
      </c>
    </row>
    <row r="9" spans="2:5" ht="20.100000000000001" customHeight="1" x14ac:dyDescent="0.25">
      <c r="B9" s="186" t="s">
        <v>150</v>
      </c>
      <c r="C9" s="130"/>
      <c r="D9" s="182"/>
      <c r="E9" s="121"/>
    </row>
    <row r="10" spans="2:5" ht="15.75" x14ac:dyDescent="0.25">
      <c r="B10" s="110">
        <v>4.0999999999999996</v>
      </c>
      <c r="C10" s="166" t="s">
        <v>17</v>
      </c>
      <c r="D10" s="108"/>
      <c r="E10" s="108"/>
    </row>
    <row r="11" spans="2:5" ht="15.75" x14ac:dyDescent="0.25">
      <c r="B11" s="167"/>
      <c r="C11" s="168" t="s">
        <v>160</v>
      </c>
      <c r="D11" s="95"/>
      <c r="E11" s="95"/>
    </row>
    <row r="12" spans="2:5" ht="15.75" x14ac:dyDescent="0.25">
      <c r="B12" s="167"/>
      <c r="C12" s="112" t="s">
        <v>161</v>
      </c>
      <c r="D12" s="95"/>
      <c r="E12" s="95"/>
    </row>
    <row r="13" spans="2:5" ht="15.75" x14ac:dyDescent="0.25">
      <c r="B13" s="167"/>
      <c r="C13" s="112" t="s">
        <v>162</v>
      </c>
      <c r="D13" s="95"/>
      <c r="E13" s="95"/>
    </row>
    <row r="14" spans="2:5" ht="15.75" x14ac:dyDescent="0.25">
      <c r="B14" s="167"/>
      <c r="C14" s="112" t="s">
        <v>163</v>
      </c>
      <c r="D14" s="95"/>
      <c r="E14" s="95"/>
    </row>
    <row r="15" spans="2:5" ht="20.100000000000001" customHeight="1" x14ac:dyDescent="0.25">
      <c r="B15" s="169"/>
      <c r="C15" s="170" t="s">
        <v>151</v>
      </c>
      <c r="D15" s="104">
        <f>SUM(D11:D14)</f>
        <v>0</v>
      </c>
      <c r="E15" s="104">
        <f>SUM(E11:E14)</f>
        <v>0</v>
      </c>
    </row>
    <row r="16" spans="2:5" ht="20.100000000000001" customHeight="1" x14ac:dyDescent="0.25">
      <c r="B16" s="187" t="s">
        <v>152</v>
      </c>
      <c r="C16" s="188"/>
      <c r="D16" s="188"/>
      <c r="E16" s="118"/>
    </row>
    <row r="17" spans="2:5" ht="15.75" x14ac:dyDescent="0.25">
      <c r="B17" s="171">
        <v>4.2</v>
      </c>
      <c r="C17" s="172" t="s">
        <v>88</v>
      </c>
      <c r="D17" s="108"/>
      <c r="E17" s="108"/>
    </row>
    <row r="18" spans="2:5" ht="20.100000000000001" customHeight="1" x14ac:dyDescent="0.25">
      <c r="B18" s="169"/>
      <c r="C18" s="170" t="s">
        <v>153</v>
      </c>
      <c r="D18" s="104">
        <f>D17</f>
        <v>0</v>
      </c>
      <c r="E18" s="104">
        <f>E17</f>
        <v>0</v>
      </c>
    </row>
    <row r="19" spans="2:5" ht="20.100000000000001" customHeight="1" x14ac:dyDescent="0.25">
      <c r="B19" s="187" t="s">
        <v>154</v>
      </c>
      <c r="C19" s="189"/>
      <c r="D19" s="189"/>
      <c r="E19" s="190"/>
    </row>
    <row r="20" spans="2:5" ht="15.75" x14ac:dyDescent="0.25">
      <c r="B20" s="110">
        <v>4.3</v>
      </c>
      <c r="C20" s="166" t="s">
        <v>164</v>
      </c>
      <c r="D20" s="108"/>
      <c r="E20" s="108"/>
    </row>
    <row r="21" spans="2:5" ht="31.5" x14ac:dyDescent="0.25">
      <c r="B21" s="167">
        <v>4.4000000000000004</v>
      </c>
      <c r="C21" s="168" t="s">
        <v>165</v>
      </c>
      <c r="D21" s="95"/>
      <c r="E21" s="95"/>
    </row>
    <row r="22" spans="2:5" ht="15.75" x14ac:dyDescent="0.25">
      <c r="B22" s="173">
        <v>4.5</v>
      </c>
      <c r="C22" s="174" t="s">
        <v>18</v>
      </c>
      <c r="D22" s="95"/>
      <c r="E22" s="95"/>
    </row>
    <row r="23" spans="2:5" ht="15.75" x14ac:dyDescent="0.25">
      <c r="B23" s="175">
        <v>4.5999999999999996</v>
      </c>
      <c r="C23" s="174" t="s">
        <v>19</v>
      </c>
      <c r="D23" s="96"/>
      <c r="E23" s="95"/>
    </row>
    <row r="24" spans="2:5" ht="20.100000000000001" customHeight="1" x14ac:dyDescent="0.25">
      <c r="B24" s="175"/>
      <c r="C24" s="176" t="s">
        <v>155</v>
      </c>
      <c r="D24" s="97">
        <f>SUM(D20:D23)</f>
        <v>0</v>
      </c>
      <c r="E24" s="97">
        <f>SUM(E20:E23)</f>
        <v>0</v>
      </c>
    </row>
    <row r="25" spans="2:5" ht="20.100000000000001" customHeight="1" x14ac:dyDescent="0.25">
      <c r="B25" s="162"/>
      <c r="C25" s="191" t="s">
        <v>156</v>
      </c>
      <c r="D25" s="97">
        <f>D15+D18+D24</f>
        <v>0</v>
      </c>
      <c r="E25" s="97">
        <f>E15+E18+E24</f>
        <v>0</v>
      </c>
    </row>
    <row r="26" spans="2:5" ht="20.100000000000001" customHeight="1" x14ac:dyDescent="0.25">
      <c r="B26" s="164"/>
      <c r="C26" s="185" t="s">
        <v>157</v>
      </c>
      <c r="D26" s="96"/>
      <c r="E26" s="95"/>
    </row>
    <row r="27" spans="2:5" ht="20.100000000000001" customHeight="1" x14ac:dyDescent="0.25">
      <c r="B27" s="120"/>
      <c r="C27" s="122" t="s">
        <v>158</v>
      </c>
      <c r="D27" s="205">
        <f>D25+D26+E25+E26</f>
        <v>0</v>
      </c>
      <c r="E27" s="207"/>
    </row>
    <row r="28" spans="2:5" ht="15.75" x14ac:dyDescent="0.25">
      <c r="B28" s="47"/>
      <c r="C28" s="47"/>
      <c r="D28" s="47"/>
      <c r="E28" s="47"/>
    </row>
    <row r="29" spans="2:5" ht="15.75" x14ac:dyDescent="0.25">
      <c r="B29" s="47" t="s">
        <v>159</v>
      </c>
      <c r="C29" s="47"/>
      <c r="D29" s="47"/>
      <c r="E29" s="47"/>
    </row>
  </sheetData>
  <sheetProtection password="CF3B" sheet="1"/>
  <mergeCells count="2">
    <mergeCell ref="D27:E27"/>
    <mergeCell ref="C5:E5"/>
  </mergeCells>
  <pageMargins left="0.7" right="0.7" top="0.75" bottom="0.75" header="0.3" footer="0.3"/>
  <pageSetup paperSize="9" scale="7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5"/>
  <sheetViews>
    <sheetView workbookViewId="0">
      <selection activeCell="D26" sqref="D26"/>
    </sheetView>
  </sheetViews>
  <sheetFormatPr defaultRowHeight="15" x14ac:dyDescent="0.25"/>
  <cols>
    <col min="2" max="2" width="8.7109375" customWidth="1"/>
    <col min="3" max="3" width="69.140625" customWidth="1"/>
    <col min="4" max="4" width="21.5703125" customWidth="1"/>
    <col min="5" max="5" width="24.140625" customWidth="1"/>
  </cols>
  <sheetData>
    <row r="1" spans="2:5" ht="18.75" x14ac:dyDescent="0.3">
      <c r="B1" s="1"/>
      <c r="C1" s="7" t="s">
        <v>105</v>
      </c>
      <c r="D1" s="8" t="s">
        <v>168</v>
      </c>
      <c r="E1" s="9"/>
    </row>
    <row r="2" spans="2:5" ht="18.75" x14ac:dyDescent="0.3">
      <c r="B2" s="1"/>
      <c r="C2" s="10" t="s">
        <v>107</v>
      </c>
      <c r="D2" s="11"/>
      <c r="E2" s="12"/>
    </row>
    <row r="3" spans="2:5" ht="15.75" x14ac:dyDescent="0.25">
      <c r="B3" s="1"/>
      <c r="C3" s="192" t="s">
        <v>196</v>
      </c>
      <c r="D3" s="1"/>
      <c r="E3" s="1">
        <v>2017</v>
      </c>
    </row>
    <row r="4" spans="2:5" ht="15.75" x14ac:dyDescent="0.25">
      <c r="B4" s="1"/>
      <c r="C4" s="193" t="s">
        <v>185</v>
      </c>
      <c r="D4" s="1"/>
      <c r="E4" s="1"/>
    </row>
    <row r="5" spans="2:5" ht="18.75" x14ac:dyDescent="0.3">
      <c r="B5" s="223" t="s">
        <v>169</v>
      </c>
      <c r="C5" s="224"/>
      <c r="D5" s="224"/>
      <c r="E5" s="225"/>
    </row>
    <row r="6" spans="2:5" ht="18.75" x14ac:dyDescent="0.3">
      <c r="B6" s="21" t="s">
        <v>108</v>
      </c>
      <c r="C6" s="22" t="s">
        <v>109</v>
      </c>
      <c r="D6" s="21" t="s">
        <v>110</v>
      </c>
      <c r="E6" s="21" t="s">
        <v>111</v>
      </c>
    </row>
    <row r="7" spans="2:5" ht="18.75" x14ac:dyDescent="0.3">
      <c r="B7" s="17">
        <v>1</v>
      </c>
      <c r="C7" s="18" t="s">
        <v>170</v>
      </c>
      <c r="D7" s="35"/>
      <c r="E7" s="35"/>
    </row>
    <row r="8" spans="2:5" ht="18.75" x14ac:dyDescent="0.3">
      <c r="B8" s="17">
        <v>2</v>
      </c>
      <c r="C8" s="18" t="s">
        <v>171</v>
      </c>
      <c r="D8" s="35"/>
      <c r="E8" s="35"/>
    </row>
    <row r="9" spans="2:5" ht="18.75" x14ac:dyDescent="0.3">
      <c r="B9" s="17">
        <v>3</v>
      </c>
      <c r="C9" s="18" t="s">
        <v>172</v>
      </c>
      <c r="D9" s="35"/>
      <c r="E9" s="35"/>
    </row>
    <row r="10" spans="2:5" ht="18.75" x14ac:dyDescent="0.3">
      <c r="B10" s="17">
        <v>4</v>
      </c>
      <c r="C10" s="18" t="s">
        <v>173</v>
      </c>
      <c r="D10" s="35"/>
      <c r="E10" s="35"/>
    </row>
    <row r="11" spans="2:5" ht="18.75" x14ac:dyDescent="0.3">
      <c r="B11" s="17">
        <v>5</v>
      </c>
      <c r="C11" s="18" t="s">
        <v>174</v>
      </c>
      <c r="D11" s="35"/>
      <c r="E11" s="35"/>
    </row>
    <row r="12" spans="2:5" ht="18.75" x14ac:dyDescent="0.3">
      <c r="B12" s="17">
        <v>6</v>
      </c>
      <c r="C12" s="18" t="s">
        <v>175</v>
      </c>
      <c r="D12" s="35"/>
      <c r="E12" s="35"/>
    </row>
    <row r="13" spans="2:5" ht="18.75" x14ac:dyDescent="0.3">
      <c r="B13" s="17">
        <v>7</v>
      </c>
      <c r="C13" s="18" t="s">
        <v>176</v>
      </c>
      <c r="D13" s="35"/>
      <c r="E13" s="35"/>
    </row>
    <row r="14" spans="2:5" ht="18.75" x14ac:dyDescent="0.3">
      <c r="B14" s="17">
        <v>9</v>
      </c>
      <c r="C14" s="18" t="s">
        <v>177</v>
      </c>
      <c r="D14" s="35"/>
      <c r="E14" s="35"/>
    </row>
    <row r="15" spans="2:5" ht="18.75" x14ac:dyDescent="0.3">
      <c r="B15" s="17">
        <v>10</v>
      </c>
      <c r="C15" s="18" t="s">
        <v>186</v>
      </c>
      <c r="D15" s="35"/>
      <c r="E15" s="35"/>
    </row>
    <row r="16" spans="2:5" ht="18.75" x14ac:dyDescent="0.3">
      <c r="B16" s="23"/>
      <c r="C16" s="23" t="s">
        <v>113</v>
      </c>
      <c r="D16" s="20">
        <f>SUM(D7:D15)</f>
        <v>0</v>
      </c>
      <c r="E16" s="20">
        <f>SUM(E7:E15)</f>
        <v>0</v>
      </c>
    </row>
    <row r="17" spans="2:5" ht="18.75" x14ac:dyDescent="0.3">
      <c r="B17" s="23"/>
      <c r="C17" s="23" t="s">
        <v>178</v>
      </c>
      <c r="D17" s="35"/>
      <c r="E17" s="35"/>
    </row>
    <row r="18" spans="2:5" ht="18.75" x14ac:dyDescent="0.3">
      <c r="B18" s="226" t="s">
        <v>179</v>
      </c>
      <c r="C18" s="227"/>
      <c r="D18" s="236">
        <f>D16+D17+E16+E17</f>
        <v>0</v>
      </c>
      <c r="E18" s="237"/>
    </row>
    <row r="19" spans="2:5" ht="18.75" x14ac:dyDescent="0.3">
      <c r="B19" s="228"/>
      <c r="C19" s="229"/>
      <c r="D19" s="229"/>
      <c r="E19" s="230"/>
    </row>
    <row r="20" spans="2:5" ht="18.75" x14ac:dyDescent="0.3">
      <c r="B20" s="231" t="s">
        <v>180</v>
      </c>
      <c r="C20" s="232"/>
      <c r="D20" s="232"/>
      <c r="E20" s="233"/>
    </row>
    <row r="21" spans="2:5" ht="18.75" x14ac:dyDescent="0.3">
      <c r="B21" s="22" t="s">
        <v>108</v>
      </c>
      <c r="C21" s="22" t="s">
        <v>109</v>
      </c>
      <c r="D21" s="22" t="s">
        <v>110</v>
      </c>
      <c r="E21" s="22" t="s">
        <v>111</v>
      </c>
    </row>
    <row r="22" spans="2:5" ht="18.75" x14ac:dyDescent="0.3">
      <c r="B22" s="24">
        <v>5.0999999999999996</v>
      </c>
      <c r="C22" s="23" t="s">
        <v>21</v>
      </c>
      <c r="D22" s="31">
        <f>SUM(D23:D24)</f>
        <v>0</v>
      </c>
      <c r="E22" s="31">
        <f>SUM(E23:E24)</f>
        <v>0</v>
      </c>
    </row>
    <row r="23" spans="2:5" ht="37.5" x14ac:dyDescent="0.3">
      <c r="B23" s="20"/>
      <c r="C23" s="25" t="s">
        <v>187</v>
      </c>
      <c r="D23" s="35"/>
      <c r="E23" s="35"/>
    </row>
    <row r="24" spans="2:5" ht="18.75" x14ac:dyDescent="0.3">
      <c r="B24" s="20"/>
      <c r="C24" s="20" t="s">
        <v>188</v>
      </c>
      <c r="D24" s="35"/>
      <c r="E24" s="35"/>
    </row>
    <row r="25" spans="2:5" ht="18.75" x14ac:dyDescent="0.3">
      <c r="B25" s="24">
        <v>5.2</v>
      </c>
      <c r="C25" s="23" t="s">
        <v>92</v>
      </c>
      <c r="D25" s="20">
        <f>SUM(D27:D28)+D30</f>
        <v>0</v>
      </c>
      <c r="E25" s="20">
        <f>SUM(E26:E30)</f>
        <v>0</v>
      </c>
    </row>
    <row r="26" spans="2:5" ht="37.5" x14ac:dyDescent="0.3">
      <c r="B26" s="20"/>
      <c r="C26" s="25" t="s">
        <v>189</v>
      </c>
      <c r="D26" s="194"/>
      <c r="E26" s="35"/>
    </row>
    <row r="27" spans="2:5" ht="40.5" customHeight="1" x14ac:dyDescent="0.3">
      <c r="B27" s="20"/>
      <c r="C27" s="25" t="s">
        <v>190</v>
      </c>
      <c r="D27" s="35"/>
      <c r="E27" s="35"/>
    </row>
    <row r="28" spans="2:5" ht="56.25" x14ac:dyDescent="0.3">
      <c r="B28" s="20"/>
      <c r="C28" s="25" t="s">
        <v>191</v>
      </c>
      <c r="D28" s="35"/>
      <c r="E28" s="35"/>
    </row>
    <row r="29" spans="2:5" ht="18.75" x14ac:dyDescent="0.3">
      <c r="B29" s="20"/>
      <c r="C29" s="20" t="s">
        <v>192</v>
      </c>
      <c r="D29" s="194"/>
      <c r="E29" s="35"/>
    </row>
    <row r="30" spans="2:5" ht="37.5" x14ac:dyDescent="0.3">
      <c r="B30" s="20"/>
      <c r="C30" s="25" t="s">
        <v>193</v>
      </c>
      <c r="D30" s="35"/>
      <c r="E30" s="35"/>
    </row>
    <row r="31" spans="2:5" ht="18.75" x14ac:dyDescent="0.3">
      <c r="B31" s="24">
        <v>5.3</v>
      </c>
      <c r="C31" s="23" t="s">
        <v>181</v>
      </c>
      <c r="D31" s="35"/>
      <c r="E31" s="35"/>
    </row>
    <row r="32" spans="2:5" ht="18.75" x14ac:dyDescent="0.3">
      <c r="B32" s="26">
        <v>5.4</v>
      </c>
      <c r="C32" s="27" t="s">
        <v>103</v>
      </c>
      <c r="D32" s="194"/>
      <c r="E32" s="35"/>
    </row>
    <row r="33" spans="2:5" ht="18.75" x14ac:dyDescent="0.3">
      <c r="B33" s="195"/>
      <c r="C33" s="196" t="s">
        <v>182</v>
      </c>
      <c r="D33" s="19">
        <f>D22+D25+D31+D32</f>
        <v>0</v>
      </c>
      <c r="E33" s="19">
        <f>E22+E25+E31+E32</f>
        <v>0</v>
      </c>
    </row>
    <row r="34" spans="2:5" ht="18.75" x14ac:dyDescent="0.3">
      <c r="B34" s="197"/>
      <c r="C34" s="198" t="s">
        <v>183</v>
      </c>
      <c r="D34" s="36"/>
      <c r="E34" s="37"/>
    </row>
    <row r="35" spans="2:5" ht="18.75" x14ac:dyDescent="0.3">
      <c r="B35" s="199"/>
      <c r="C35" s="200" t="s">
        <v>184</v>
      </c>
      <c r="D35" s="234">
        <f>D33+D34+E33+E34</f>
        <v>0</v>
      </c>
      <c r="E35" s="235"/>
    </row>
  </sheetData>
  <sheetProtection password="CF3B" sheet="1"/>
  <mergeCells count="6">
    <mergeCell ref="B5:E5"/>
    <mergeCell ref="B18:C18"/>
    <mergeCell ref="B19:E19"/>
    <mergeCell ref="B20:E20"/>
    <mergeCell ref="D35:E35"/>
    <mergeCell ref="D18:E18"/>
  </mergeCells>
  <pageMargins left="0.7" right="0.7" top="0.75" bottom="0.75" header="0.3" footer="0.3"/>
  <pageSetup paperSize="9" scale="6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
  <sheetViews>
    <sheetView tabSelected="1" workbookViewId="0"/>
  </sheetViews>
  <sheetFormatPr defaultRowHeight="15" x14ac:dyDescent="0.25"/>
  <cols>
    <col min="1" max="1" width="0.140625" customWidth="1"/>
    <col min="2" max="2" width="4" customWidth="1"/>
    <col min="3" max="3" width="19.140625" customWidth="1"/>
    <col min="4" max="4" width="16.5703125" customWidth="1"/>
    <col min="5" max="5" width="15.42578125" customWidth="1"/>
    <col min="6" max="6" width="11.5703125" customWidth="1"/>
    <col min="7" max="7" width="11.140625" customWidth="1"/>
    <col min="8" max="8" width="17.28515625" customWidth="1"/>
  </cols>
  <sheetData>
    <row r="2" spans="2:8" ht="27" customHeight="1" x14ac:dyDescent="0.25">
      <c r="B2" s="238" t="s">
        <v>199</v>
      </c>
      <c r="C2" s="239"/>
      <c r="D2" s="239"/>
      <c r="E2" s="239"/>
      <c r="F2" s="239"/>
      <c r="G2" s="239"/>
      <c r="H2" s="240"/>
    </row>
    <row r="3" spans="2:8" ht="51" x14ac:dyDescent="0.25">
      <c r="B3" s="38" t="s">
        <v>200</v>
      </c>
      <c r="C3" s="38" t="s">
        <v>201</v>
      </c>
      <c r="D3" s="38" t="s">
        <v>202</v>
      </c>
      <c r="E3" s="38" t="s">
        <v>203</v>
      </c>
      <c r="F3" s="38" t="s">
        <v>204</v>
      </c>
      <c r="G3" s="38" t="s">
        <v>205</v>
      </c>
      <c r="H3" s="38" t="s">
        <v>206</v>
      </c>
    </row>
    <row r="4" spans="2:8" ht="21.75" customHeight="1" x14ac:dyDescent="0.25">
      <c r="B4" s="38">
        <v>1</v>
      </c>
      <c r="C4" s="38" t="s">
        <v>207</v>
      </c>
      <c r="D4" s="39"/>
      <c r="E4" s="40"/>
      <c r="F4" s="40"/>
      <c r="G4" s="40"/>
      <c r="H4" s="40"/>
    </row>
    <row r="5" spans="2:8" ht="38.25" customHeight="1" x14ac:dyDescent="0.25">
      <c r="B5" s="38">
        <v>2</v>
      </c>
      <c r="C5" s="38" t="s">
        <v>208</v>
      </c>
      <c r="D5" s="39"/>
      <c r="E5" s="40"/>
      <c r="F5" s="40"/>
      <c r="G5" s="40"/>
      <c r="H5" s="40"/>
    </row>
    <row r="6" spans="2:8" ht="25.5" x14ac:dyDescent="0.25">
      <c r="B6" s="41">
        <v>3</v>
      </c>
      <c r="C6" s="38" t="s">
        <v>209</v>
      </c>
      <c r="D6" s="42"/>
      <c r="E6" s="43"/>
      <c r="F6" s="43"/>
      <c r="G6" s="43"/>
      <c r="H6" s="43"/>
    </row>
    <row r="7" spans="2:8" ht="26.25" customHeight="1" x14ac:dyDescent="0.25">
      <c r="B7" s="241" t="s">
        <v>210</v>
      </c>
      <c r="C7" s="242"/>
      <c r="D7" s="242"/>
      <c r="E7" s="242"/>
      <c r="F7" s="242"/>
      <c r="G7" s="242"/>
      <c r="H7" s="243"/>
    </row>
    <row r="8" spans="2:8" x14ac:dyDescent="0.25">
      <c r="B8" s="244" t="s">
        <v>211</v>
      </c>
      <c r="C8" s="245"/>
      <c r="D8" s="246"/>
      <c r="E8" s="244"/>
      <c r="F8" s="245"/>
      <c r="G8" s="245"/>
      <c r="H8" s="246"/>
    </row>
    <row r="9" spans="2:8" x14ac:dyDescent="0.25">
      <c r="B9" s="244" t="s">
        <v>212</v>
      </c>
      <c r="C9" s="245"/>
      <c r="D9" s="246"/>
      <c r="E9" s="44"/>
      <c r="F9" s="44"/>
      <c r="G9" s="44"/>
      <c r="H9" s="44"/>
    </row>
  </sheetData>
  <mergeCells count="5">
    <mergeCell ref="B2:H2"/>
    <mergeCell ref="B7:H7"/>
    <mergeCell ref="B8:D8"/>
    <mergeCell ref="E8:H8"/>
    <mergeCell ref="B9:D9"/>
  </mergeCells>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Buget</vt:lpstr>
      <vt:lpstr>Anexa1</vt:lpstr>
      <vt:lpstr>Anexa2</vt:lpstr>
      <vt:lpstr>Anexa3</vt:lpstr>
      <vt:lpstr>Situația achizitiilor</vt:lpstr>
      <vt:lpstr>Anexa3!Print_Area</vt:lpstr>
      <vt:lpstr>Buget!Print_Area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2017-08-10T09:08:22Z</cp:lastPrinted>
  <dcterms:created xsi:type="dcterms:W3CDTF">2017-06-13T08:26:23Z</dcterms:created>
  <dcterms:modified xsi:type="dcterms:W3CDTF">2017-08-11T06:18:14Z</dcterms:modified>
</cp:coreProperties>
</file>