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3040" windowHeight="9060" activeTab="4"/>
  </bookViews>
  <sheets>
    <sheet name="Buget" sheetId="1" r:id="rId1"/>
    <sheet name="Anexa1" sheetId="2" r:id="rId2"/>
    <sheet name="Anexa2" sheetId="3" r:id="rId3"/>
    <sheet name="Anexa3" sheetId="4" r:id="rId4"/>
    <sheet name="Situația achizitiilor" sheetId="5" r:id="rId5"/>
  </sheets>
  <definedNames>
    <definedName name="_xlnm.Print_Area" localSheetId="3">Anexa3!$A$1:$E$35</definedName>
    <definedName name="_xlnm.Print_Area" localSheetId="0">Buget!$A$1:$F$85</definedName>
  </definedNames>
  <calcPr calcId="144525"/>
</workbook>
</file>

<file path=xl/calcChain.xml><?xml version="1.0" encoding="utf-8"?>
<calcChain xmlns="http://schemas.openxmlformats.org/spreadsheetml/2006/main">
  <c r="D53" i="1" l="1"/>
  <c r="D11" i="1"/>
  <c r="D30" i="2"/>
  <c r="D11" i="2"/>
  <c r="D25" i="4"/>
  <c r="D25" i="1" l="1"/>
  <c r="D84" i="1"/>
  <c r="E84" i="1" s="1"/>
  <c r="F80" i="1"/>
  <c r="F79" i="1"/>
  <c r="F77" i="1"/>
  <c r="E78" i="1"/>
  <c r="E81" i="1" s="1"/>
  <c r="D78" i="1"/>
  <c r="F78" i="1" l="1"/>
  <c r="D81" i="1"/>
  <c r="D82" i="1" s="1"/>
  <c r="F81" i="1" l="1"/>
  <c r="E61" i="1"/>
  <c r="D61" i="1"/>
  <c r="E53" i="1"/>
  <c r="F53" i="1" s="1"/>
  <c r="E50" i="1"/>
  <c r="D50" i="1"/>
  <c r="E42" i="1"/>
  <c r="D42" i="1"/>
  <c r="E37" i="1"/>
  <c r="E36" i="1" s="1"/>
  <c r="D37" i="1"/>
  <c r="D36" i="1" s="1"/>
  <c r="E33" i="1"/>
  <c r="D33" i="1"/>
  <c r="E25" i="1"/>
  <c r="E18" i="1"/>
  <c r="D18" i="1"/>
  <c r="F68" i="1"/>
  <c r="F63" i="1"/>
  <c r="F62" i="1"/>
  <c r="F60" i="1"/>
  <c r="F59" i="1"/>
  <c r="F58" i="1"/>
  <c r="F57" i="1"/>
  <c r="F56" i="1"/>
  <c r="F55" i="1"/>
  <c r="F54" i="1"/>
  <c r="F52" i="1"/>
  <c r="F51" i="1"/>
  <c r="F48" i="1"/>
  <c r="F47" i="1"/>
  <c r="F46" i="1"/>
  <c r="F45" i="1"/>
  <c r="F44" i="1"/>
  <c r="F43" i="1"/>
  <c r="F40" i="1"/>
  <c r="F39" i="1"/>
  <c r="F38" i="1"/>
  <c r="F37" i="1"/>
  <c r="F35" i="1"/>
  <c r="F34" i="1"/>
  <c r="F32" i="1"/>
  <c r="F31" i="1"/>
  <c r="F30" i="1"/>
  <c r="F29" i="1"/>
  <c r="F28" i="1"/>
  <c r="F27" i="1"/>
  <c r="F26" i="1"/>
  <c r="F25" i="1"/>
  <c r="F24" i="1"/>
  <c r="F23" i="1"/>
  <c r="F22" i="1"/>
  <c r="F21" i="1"/>
  <c r="F20" i="1"/>
  <c r="F19" i="1"/>
  <c r="F16" i="1"/>
  <c r="F15" i="1"/>
  <c r="F14" i="1"/>
  <c r="F13" i="1"/>
  <c r="F12" i="1"/>
  <c r="E11" i="1"/>
  <c r="E17" i="1" l="1"/>
  <c r="F50" i="1"/>
  <c r="D49" i="1"/>
  <c r="F61" i="1"/>
  <c r="E49" i="1"/>
  <c r="F33" i="1"/>
  <c r="D17" i="1"/>
  <c r="F17" i="1" s="1"/>
  <c r="F11" i="1"/>
  <c r="E64" i="1"/>
  <c r="E67" i="1" s="1"/>
  <c r="E74" i="1" s="1"/>
  <c r="D74" i="1" s="1"/>
  <c r="F42" i="1"/>
  <c r="F18" i="1"/>
  <c r="F36" i="1"/>
  <c r="E25" i="4"/>
  <c r="E22" i="4"/>
  <c r="D22" i="4"/>
  <c r="D33" i="4" s="1"/>
  <c r="E16" i="4"/>
  <c r="D16" i="4"/>
  <c r="E24" i="3"/>
  <c r="D24" i="3"/>
  <c r="E18" i="3"/>
  <c r="D18" i="3"/>
  <c r="E15" i="3"/>
  <c r="D15" i="3"/>
  <c r="E38" i="2"/>
  <c r="E39" i="2"/>
  <c r="D39" i="2"/>
  <c r="D38" i="2" s="1"/>
  <c r="E35" i="2"/>
  <c r="D35" i="2"/>
  <c r="E30" i="2"/>
  <c r="E23" i="2"/>
  <c r="D23" i="2"/>
  <c r="E11" i="2"/>
  <c r="E7" i="2"/>
  <c r="D7" i="2"/>
  <c r="E43" i="2" l="1"/>
  <c r="D25" i="3"/>
  <c r="D43" i="2"/>
  <c r="D45" i="2" s="1"/>
  <c r="E25" i="3"/>
  <c r="D27" i="3" s="1"/>
  <c r="E33" i="4"/>
  <c r="D35" i="4" s="1"/>
  <c r="D18" i="4"/>
  <c r="D64" i="1"/>
  <c r="F49" i="1"/>
  <c r="F66" i="1"/>
  <c r="D65" i="1" l="1"/>
  <c r="D41" i="1"/>
  <c r="D67" i="1"/>
  <c r="F64" i="1"/>
  <c r="F67" i="1" l="1"/>
  <c r="D70" i="1" s="1"/>
  <c r="E73" i="1"/>
  <c r="D73" i="1" s="1"/>
  <c r="E72" i="1" l="1"/>
  <c r="D72" i="1" s="1"/>
</calcChain>
</file>

<file path=xl/sharedStrings.xml><?xml version="1.0" encoding="utf-8"?>
<sst xmlns="http://schemas.openxmlformats.org/spreadsheetml/2006/main" count="252" uniqueCount="220">
  <si>
    <t>MINISTERULAGRICULTURII ŞI DEZVOLTĂRII RURALE</t>
  </si>
  <si>
    <t>AGENŢIA PENTRU FINANŢAREA INVESTIŢIILOR RURALE</t>
  </si>
  <si>
    <t xml:space="preserve">Curs EURO </t>
  </si>
  <si>
    <t>Submăsura</t>
  </si>
  <si>
    <t>Denumirea capitolelor de cheltuieli</t>
  </si>
  <si>
    <t>Cheltuieli eligibile</t>
  </si>
  <si>
    <t>Cheltuieli neeligibile</t>
  </si>
  <si>
    <t>Total</t>
  </si>
  <si>
    <t>EUR</t>
  </si>
  <si>
    <t>CAPITOLUL 1 - Cheltuieli pentru obţinerea şi amenajarea terenului  - total,  din care:</t>
  </si>
  <si>
    <t>CAPITOLUL 3 - Cheltuieli pentru proiectare şi asistenţă tehnică  - total,  din care:</t>
  </si>
  <si>
    <t>Studii de teren</t>
  </si>
  <si>
    <t>Organizarea procedurilor de achiziţie</t>
  </si>
  <si>
    <t>Consultanţă</t>
  </si>
  <si>
    <t>Asistenţă tehnică</t>
  </si>
  <si>
    <t>Verificare încadrare cheltuieli capitolul 3</t>
  </si>
  <si>
    <t>CAPITOLUL 4 - Cheltuieli pentru investiţia de bază  - total,  din care:</t>
  </si>
  <si>
    <t>Construcţii şi instalaţii</t>
  </si>
  <si>
    <t>Dotări</t>
  </si>
  <si>
    <t>Active necorporale</t>
  </si>
  <si>
    <t>CAPITOLUL 5 - Alte cheltuieli - total,  din care:</t>
  </si>
  <si>
    <t>Organizare de şantier</t>
  </si>
  <si>
    <t>5.1.1</t>
  </si>
  <si>
    <t>5.1.2</t>
  </si>
  <si>
    <t>Cheltuieli diverse şi neprevăzute</t>
  </si>
  <si>
    <t>CAPITOLUL 6 - Cheltuieli pentru darea în exploatare - total,  din care:</t>
  </si>
  <si>
    <t>Pregătirea personalului de exploatare</t>
  </si>
  <si>
    <t>Probe tehnologice şi teste</t>
  </si>
  <si>
    <t>TOTAL GENERAL</t>
  </si>
  <si>
    <t>Verificare actualizare</t>
  </si>
  <si>
    <t>ACTUALIZARE Cheltuieli Eligibile (max 5%)</t>
  </si>
  <si>
    <t>TOTAL GENERAL CU ACTUALIZARE</t>
  </si>
  <si>
    <t>Valoarea TVA</t>
  </si>
  <si>
    <t>TOTAL GENERAL inclusiv TVA</t>
  </si>
  <si>
    <t>VALOAREA PROIECTULUI</t>
  </si>
  <si>
    <t>LEI</t>
  </si>
  <si>
    <t>EURO</t>
  </si>
  <si>
    <t>VALOARE TOATALĂ</t>
  </si>
  <si>
    <t>VALOARE ELIGIBILĂ</t>
  </si>
  <si>
    <t>VALOARE NEELIGIBILĂ</t>
  </si>
  <si>
    <t>Plan Financiar</t>
  </si>
  <si>
    <t xml:space="preserve">Cheltuieli eligibile </t>
  </si>
  <si>
    <t>Ajutor public nerambursabil (contribuţia UE şi cofinanţare naţională)</t>
  </si>
  <si>
    <t>Cofinanţare din care:</t>
  </si>
  <si>
    <t>-autofinanţare</t>
  </si>
  <si>
    <t>-împrumuturi</t>
  </si>
  <si>
    <t>TOTAL PROIECT</t>
  </si>
  <si>
    <t>Procent contribuţie publică</t>
  </si>
  <si>
    <t>Avans solicitat</t>
  </si>
  <si>
    <t>Procent avans solicitat ca procent din ajutorul public nerambursabil</t>
  </si>
  <si>
    <t>Buget indicativ- HG 907/2016</t>
  </si>
  <si>
    <t>Obţinerea terenului</t>
  </si>
  <si>
    <t>Amenajarea terenului</t>
  </si>
  <si>
    <t>Amenajări pentru protecţia mediului şi aducerea la starea iniţială</t>
  </si>
  <si>
    <t>Cheltuieli pentru relocarea/protecţia utilităţilor</t>
  </si>
  <si>
    <t>3.1.1.</t>
  </si>
  <si>
    <t>3.1.2.</t>
  </si>
  <si>
    <t>3.1.3.</t>
  </si>
  <si>
    <t xml:space="preserve">Studii </t>
  </si>
  <si>
    <t>Raport privind impactul asupra mediului</t>
  </si>
  <si>
    <t>Alte studii specifice</t>
  </si>
  <si>
    <t>Documentaţii-suport şi cheltuieli pentru obţinerea de avize, acorduri şi autorizaţii</t>
  </si>
  <si>
    <t>Expertizare tehnică</t>
  </si>
  <si>
    <t>Certificarea performanţei energetice şi auditul energetic al clădirilor</t>
  </si>
  <si>
    <t>Proiectare</t>
  </si>
  <si>
    <t>Temă de proiectare</t>
  </si>
  <si>
    <t>Studiu de prefezabilitate</t>
  </si>
  <si>
    <t>Studiu de fezabilitate/documentaţie de avizare a lucrărilor de intervenţii şi deviz
general</t>
  </si>
  <si>
    <t>Documentaţiile tehnice necesare în vederea obţinerii avizelor/acordurilor/autorizaţiilor</t>
  </si>
  <si>
    <t>Verificarea tehnică de calitate a proiectului tehnic şi a detaliilor de execuţie</t>
  </si>
  <si>
    <t>Proiect tehnic şi detalii de execuţie</t>
  </si>
  <si>
    <t>Managementul de proiect pentru obiectivul de investiţi</t>
  </si>
  <si>
    <t>Auditul financiar</t>
  </si>
  <si>
    <t>Asistenţă tehnică din partea proiectantului</t>
  </si>
  <si>
    <t>pe perioada de execuţie a lucrărilor</t>
  </si>
  <si>
    <t>3.8.1.</t>
  </si>
  <si>
    <t>3.7.1.</t>
  </si>
  <si>
    <t>3.7.2.</t>
  </si>
  <si>
    <t>3.5.1.</t>
  </si>
  <si>
    <t>3.5.2.</t>
  </si>
  <si>
    <t>3.5.3.</t>
  </si>
  <si>
    <t>3.5.4.</t>
  </si>
  <si>
    <t>3.5.5.</t>
  </si>
  <si>
    <t>3.5.6.</t>
  </si>
  <si>
    <t>pentru participarea proiectantului la fazele incluse în programul de control al
lucrărilor de execuţie, avizat de către Inspectoratul de Stat în Construcţii</t>
  </si>
  <si>
    <t>3.8.1.2</t>
  </si>
  <si>
    <t>3.8.1.1.</t>
  </si>
  <si>
    <t>Dirigenţie de şantier</t>
  </si>
  <si>
    <t>Montaj utilaje, echipamente tehnologice şi funcţionale</t>
  </si>
  <si>
    <t xml:space="preserve">Utilaje, echipamente tehnologice şi funcţionale care necesită montaj </t>
  </si>
  <si>
    <t>Utilaje şi echipamente tehnologice şi funcţionale care nu necesită montaj şi echipamente de transport</t>
  </si>
  <si>
    <t>Lucrări de construcţii şi instalaţii aferente organizării de șantier</t>
  </si>
  <si>
    <t>Comisioane, cote, taxe, costul creditului</t>
  </si>
  <si>
    <t>5.2.1.</t>
  </si>
  <si>
    <t>5.2.2.</t>
  </si>
  <si>
    <t>5.2.3.</t>
  </si>
  <si>
    <t>5.2.4.</t>
  </si>
  <si>
    <t>5.2.5.</t>
  </si>
  <si>
    <t>Comisioanele şi dobânzile aferente creditului băncii finanţatoare</t>
  </si>
  <si>
    <t>Cota aferentă ISC pentru controlul calităţii lucrărilor de construcţi</t>
  </si>
  <si>
    <t>Cota aferentă ISC pentru controlul statului în amenajarea teritoriului, urbanism şi
pentru autorizarea lucrărilor de construcţii</t>
  </si>
  <si>
    <t>Cota aferentă Casei Sociale a Constructorilor - CSC</t>
  </si>
  <si>
    <t>Taxe pentru acorduri, avize conforme şi autorizaţia de construire/desfiinţare</t>
  </si>
  <si>
    <t>Cheltuieli pentru informare şi publicitate</t>
  </si>
  <si>
    <t xml:space="preserve">                                                   Dat întocmirii devizului general din SF/DALI</t>
  </si>
  <si>
    <t>MINISTERUL AGRICULTURII ŞI DEZVOLTĂRI RURALE</t>
  </si>
  <si>
    <t>Anexa A1</t>
  </si>
  <si>
    <t>AGENŢIA PENTRU FINANŢAREA INVESTIŢILOR RURALE</t>
  </si>
  <si>
    <t>Nr.crt</t>
  </si>
  <si>
    <t>Specificaţie</t>
  </si>
  <si>
    <t>Valoare eligibilă</t>
  </si>
  <si>
    <t>Valoare neeligibilă</t>
  </si>
  <si>
    <t>1. obţinerea/prelungirea valabilităţii ceritificatului de urbanism</t>
  </si>
  <si>
    <t>Total valoare fără TVA</t>
  </si>
  <si>
    <t>Valoare TVA (aferentă cheltuielilor eligibile şi neeligibile)</t>
  </si>
  <si>
    <t>TOTAL DEVIZ FINANCIAR 1 (inclusiv TVA)</t>
  </si>
  <si>
    <t>Deviz financiar HG907-Capitolul 3-Cheltuieli pentru proiectare şi asistenţa tehnică-EURO</t>
  </si>
  <si>
    <t>Cheltuieli pentru studii-total din care</t>
  </si>
  <si>
    <t>3.1.2 Raport privind impactul asupra mediului</t>
  </si>
  <si>
    <t>3.1.3 Studii de specialitate necesare în funcţie de specificul investiţiei</t>
  </si>
  <si>
    <t>2. obţinerea/prelungirea valabilităţii autorizaţiei de construire/desfiinţare,</t>
  </si>
  <si>
    <t>3. obţinerea avizelor şi acordurilor pentru racorduri şi branşamente la reţelele publice de alimentare cu apă, canalizare, alimentare cu gaze,alimentare cu agent termic , energie electrică, telefonie</t>
  </si>
  <si>
    <t>4. obţinere certificatului  de nomenclatură stradală şi adresă</t>
  </si>
  <si>
    <t>5. întocmirea documentaţiei, obţinerea numărului cadastral provizoriu şi
înregistrarea terenului în cartea funciară</t>
  </si>
  <si>
    <t>6. obţinerea actului administrativ al autorităţii competente pentru protecţia mediului</t>
  </si>
  <si>
    <t>7. obţinerea avizului de protecţie civilă</t>
  </si>
  <si>
    <t>8. avizul de specialitate în cazul obiectivelor de patrimoniu</t>
  </si>
  <si>
    <t>9. alte avize, acorduri şi autorizaţii</t>
  </si>
  <si>
    <t>Cheltuieli pentru proiectare</t>
  </si>
  <si>
    <t>3.5.1 Temă de proiectare</t>
  </si>
  <si>
    <t>3.5.2 Studiu de prefezabilitate</t>
  </si>
  <si>
    <t>3.5.3 Studiu de fezabilitate/documentaţie de avizare a lucrărilor de intervenţii şi
deviz general</t>
  </si>
  <si>
    <t>3.5.4 Documentaţiile tehnice necesare în vederea obţinerii avizelor/acordurilor/
autorizaţiilor</t>
  </si>
  <si>
    <t>3.5.5 Verificarea tehnică de calitate a proiectului tehnic şi a detaliilor de execuţie</t>
  </si>
  <si>
    <t>3.5.6 Proiect tehnic şi detalii de execuţie</t>
  </si>
  <si>
    <t>Cheltuieli aferente organizării şi derulării procedurilor de achiziţii publice</t>
  </si>
  <si>
    <t>2. Cheltuieli cu onorariile, transportul, cazarea şi diurna membrilor desemnaţi în
comisiile de evaluare</t>
  </si>
  <si>
    <t>4. Cheltuieli aferente organizării şi derulării procedurilor de achiziţii publice</t>
  </si>
  <si>
    <t>Cheltuieli pentru consultanţă</t>
  </si>
  <si>
    <t>3.7.1 Managementul de proiect pentru obiectivul de investiţii</t>
  </si>
  <si>
    <t>3.7.2 Auditul financiar</t>
  </si>
  <si>
    <t>Cheltuieli pentru asistenţă tehnică</t>
  </si>
  <si>
    <t>3.8.1. Asistenţă tehnică din partea proiectantului</t>
  </si>
  <si>
    <t>1.1. pe perioada de execuţie a lucrărilor</t>
  </si>
  <si>
    <t>1.2. pentru participarea proiectantului la fazele incluse în programul de control al
lucrărilor de execuţie, avizat de către Inspectoratul de Stat în Construcţii</t>
  </si>
  <si>
    <t>3.8.2 Dirigenţie de şantier, asigurată de personal tehnic de specialitate, autorizat</t>
  </si>
  <si>
    <t>Anexa A2</t>
  </si>
  <si>
    <t xml:space="preserve">Nr. </t>
  </si>
  <si>
    <t>Denumire</t>
  </si>
  <si>
    <t>crt.</t>
  </si>
  <si>
    <t>I-LUCRĂRI DE CONSTRUCŢII ŞI INSTALAŢII</t>
  </si>
  <si>
    <t>TOTAL I ( fără TVA)</t>
  </si>
  <si>
    <t>II-MONTAJ</t>
  </si>
  <si>
    <t>TOTAL II ( fără TVA)</t>
  </si>
  <si>
    <t>III-PROCURARE</t>
  </si>
  <si>
    <t>TOTAL III (fără TVA)</t>
  </si>
  <si>
    <t>TOTAL (TOTAL I + TOTAL II + TOTAL III) fără TVA</t>
  </si>
  <si>
    <t>TVA aferent cheltuielilor eligibile şi neeligibile</t>
  </si>
  <si>
    <t>TOTAL DEVIZ PE OBIECT (inclusiv TVA)</t>
  </si>
  <si>
    <t>* Se înscrie denumirea obiectului de construcţie sau intervenţie</t>
  </si>
  <si>
    <t>4.1.1 Terasamente, sistematizare pe verticală şi amenajări exterioare</t>
  </si>
  <si>
    <t>4.1.2 Rezistenţă</t>
  </si>
  <si>
    <t>4.1.3 Arhitectură</t>
  </si>
  <si>
    <t>4.1.4 Instalaţii</t>
  </si>
  <si>
    <t>Utilaje, echipamente tehnologice şi funcţionale care necesită montaj</t>
  </si>
  <si>
    <t>Utilaje, echipamente tehnologice şi funcţionale care nu necesită montaj şi echipamente de transport</t>
  </si>
  <si>
    <t>DEVIZ PE OBIECT*</t>
  </si>
  <si>
    <t>Cap. 4+ Cheltuieli pentru investiţia de bază</t>
  </si>
  <si>
    <t>Anexa A3</t>
  </si>
  <si>
    <t>Deviz capitolul 2-Cheltuieli pentru asigurarea utilităţilor necesare obiectivului- EURO</t>
  </si>
  <si>
    <t>Alimentare cu apă</t>
  </si>
  <si>
    <t>Canalizare</t>
  </si>
  <si>
    <t>Alimentare cu gaze naturale</t>
  </si>
  <si>
    <t>Alimentare cu agent termic</t>
  </si>
  <si>
    <t>Alimentare cu energie electrică</t>
  </si>
  <si>
    <t>Telecomunicaţii (telefonie, radio-tv,etc)</t>
  </si>
  <si>
    <t>Drumuri de acces</t>
  </si>
  <si>
    <t>Căi ferate industriale</t>
  </si>
  <si>
    <t>Valoare TVA aferentă cheltuielilor eligibile şi neeligibile</t>
  </si>
  <si>
    <t>TOTAL DEVIZ CAPITOLUL 2 (inclusiv TVA)</t>
  </si>
  <si>
    <t>Deviz capitolul 5 - Alte cheltuieli- EURO</t>
  </si>
  <si>
    <t>Cheltuieli diverse si neprevazute</t>
  </si>
  <si>
    <t>TOTAL DEVIZ CAPITOLUL 5</t>
  </si>
  <si>
    <t>VALOAREA TVA aferentă cheltuielilor eligibile şi neeligibile</t>
  </si>
  <si>
    <t>TOTAL DEVIZ CAPITOLUL 5 (inclusiv TVA)</t>
  </si>
  <si>
    <t>HG 907/2016</t>
  </si>
  <si>
    <t>Alte utilităţi</t>
  </si>
  <si>
    <t>5.1.1. Lucrări de construcţii şi instalaţii aferente organizării de şantier</t>
  </si>
  <si>
    <t>5.1.2. Cheltuieli conexe organizării şantierului</t>
  </si>
  <si>
    <t>5.2.1. Comisioanele şi dobânzile aferente creditului băncii
finanţatoare</t>
  </si>
  <si>
    <t>5.2.2. Cota aferentă ISC pentru controlul calităţii lucrărilor de
construcţii</t>
  </si>
  <si>
    <t>5.2.3. Cota aferentă ISC pentru controlul statului în amenajarea teritoriului, urbanism şi pentru autorizarea lucrărilor de construcţii</t>
  </si>
  <si>
    <t>5.2.4. Cota aferentă Casei Sociale a Constructorilor - CSC</t>
  </si>
  <si>
    <t>5.2.5. Taxe pentru acorduri, avize conforme şi autorizaţia de
construire/desfiinţare</t>
  </si>
  <si>
    <t>CAPITOLUL 2 - Cheltuieli pentru asigurarea utilităţilor necesare obiectivului de investiţii</t>
  </si>
  <si>
    <t>Cheltuieli conexe organizării şantierului</t>
  </si>
  <si>
    <t>ASOCIAȚIA GRUP DE ACȚIUNE LOCALĂ SUD-VEST SATU MARE</t>
  </si>
  <si>
    <t>5/6B</t>
  </si>
  <si>
    <t xml:space="preserve">       3.8.2</t>
  </si>
  <si>
    <t>Situaţia achiziţiilor publice efectuate până la depunerea Cererii de finanţare cu respectarea condiţiilor de eligibilitate a cheltuielilor prevăzute în fişa Măsurii 5/6B.</t>
  </si>
  <si>
    <t>Nr. crt</t>
  </si>
  <si>
    <t>Obiectul contractului</t>
  </si>
  <si>
    <t>Valoarea reala (Lei)</t>
  </si>
  <si>
    <t>Procedura aplicată</t>
  </si>
  <si>
    <t>Data începerii procedurii (zz/ll/aaaa)</t>
  </si>
  <si>
    <t>Data finalizării proceduriii (zz/ll/aaaa)</t>
  </si>
  <si>
    <t>Stadiul procedurii</t>
  </si>
  <si>
    <t>Servicii de consultanță</t>
  </si>
  <si>
    <t>Elaborarea Studiului de Frezabilitate</t>
  </si>
  <si>
    <t>Adaugă sau șterge linie după caz</t>
  </si>
  <si>
    <t>Declar pe proprie raspundere ca informatiile din tabelul  de mai sus sunt corecte si ca la atribuirea contractelor de servicii mentionate au fost respectate prevederile legislatiei nationale in vigoare privind procedura de achizitie publica</t>
  </si>
  <si>
    <t>Reprezentant legal, Nume/Prenume</t>
  </si>
  <si>
    <t>Semnătura si ştampila</t>
  </si>
  <si>
    <t>3.1.1Studii de teren: studii geotehnice, geologice, hidrologice, hidrogeotehnice,
fotogrammetrice, topografica şi de stabilitate ale terenului pe care se amplasează obiectivul de investiţie</t>
  </si>
  <si>
    <t>Cheltuieli pentru expertizarea tehnică a construcţiilor existente, a structurilor şi/sau, după caz, a proiectelor tehnice, inclusiv întocmirea de către expertul tehnic a raportului de expertiză tehnică</t>
  </si>
  <si>
    <t>Cheltuieli pentru certificarea performanţei energetice şi auditul energetic al clădirilor</t>
  </si>
  <si>
    <t>1. Cheltuieli aferente întocmirii documentaţiei de atribuire şi multiplicării acesteia (exclusiv cele cumpărate de ofertanţi)</t>
  </si>
  <si>
    <t>3. Anunţuri de intenţie, de participare şi de atribuire a contractelor, corespondenţă prin poştă, fax, poştă electronică în legătură cu procedurile de achiziţie publică</t>
  </si>
  <si>
    <t xml:space="preserve">Valoare pe categorii de lucrări </t>
  </si>
  <si>
    <t xml:space="preserve"> fără TVA- EURO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</si>
</sst>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15" x14ac:knownFonts="1">
    <font>
      <sz val="11"/>
      <color theme="1"/>
      <name val="Calibri"/>
      <family val="2"/>
      <scheme val="minor"/>
    </font>
    <font>
      <sz val="10"/>
      <name val="Arial"/>
    </font>
    <font>
      <sz val="11"/>
      <color rgb="FF9C0006"/>
      <name val="Calibri"/>
      <family val="2"/>
      <charset val="238"/>
      <scheme val="minor"/>
    </font>
    <font>
      <sz val="11"/>
      <color rgb="FF9C6500"/>
      <name val="Calibri"/>
      <family val="2"/>
      <charset val="238"/>
      <scheme val="minor"/>
    </font>
    <font>
      <b/>
      <sz val="1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4"/>
      <name val="Calibri"/>
      <family val="2"/>
      <scheme val="minor"/>
    </font>
    <font>
      <sz val="10"/>
      <color theme="1"/>
      <name val="Calibri"/>
      <family val="2"/>
      <scheme val="minor"/>
    </font>
    <font>
      <b/>
      <sz val="12"/>
      <color theme="1"/>
      <name val="Calibri"/>
      <family val="2"/>
      <scheme val="minor"/>
    </font>
    <font>
      <b/>
      <sz val="12"/>
      <color indexed="8"/>
      <name val="Calibri"/>
      <family val="2"/>
      <charset val="238"/>
      <scheme val="minor"/>
    </font>
    <font>
      <sz val="12"/>
      <color indexed="8"/>
      <name val="Calibri"/>
      <family val="2"/>
      <charset val="238"/>
      <scheme val="minor"/>
    </font>
    <font>
      <sz val="12"/>
      <color theme="1"/>
      <name val="Calibri"/>
      <family val="2"/>
      <charset val="238"/>
      <scheme val="minor"/>
    </font>
    <font>
      <b/>
      <sz val="12"/>
      <color theme="1"/>
      <name val="Calibri"/>
      <family val="2"/>
      <charset val="238"/>
      <scheme val="minor"/>
    </font>
  </fonts>
  <fills count="7">
    <fill>
      <patternFill patternType="none"/>
    </fill>
    <fill>
      <patternFill patternType="gray125"/>
    </fill>
    <fill>
      <patternFill patternType="solid">
        <fgColor rgb="FFFFC7CE"/>
      </patternFill>
    </fill>
    <fill>
      <patternFill patternType="solid">
        <fgColor rgb="FFFFEB9C"/>
      </patternFill>
    </fill>
    <fill>
      <patternFill patternType="solid">
        <fgColor rgb="FF92D050"/>
        <bgColor indexed="64"/>
      </patternFill>
    </fill>
    <fill>
      <patternFill patternType="solid">
        <fgColor theme="0"/>
        <bgColor indexed="64"/>
      </patternFill>
    </fill>
    <fill>
      <patternFill patternType="solid">
        <fgColor theme="6" tint="0.59999389629810485"/>
        <bgColor indexed="64"/>
      </patternFill>
    </fill>
  </fills>
  <borders count="29">
    <border>
      <left/>
      <right/>
      <top/>
      <bottom/>
      <diagonal/>
    </border>
    <border>
      <left style="medium">
        <color indexed="8"/>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8"/>
      </top>
      <bottom/>
      <diagonal/>
    </border>
    <border>
      <left style="medium">
        <color indexed="8"/>
      </left>
      <right style="thin">
        <color indexed="64"/>
      </right>
      <top style="thin">
        <color indexed="64"/>
      </top>
      <bottom style="thin">
        <color indexed="64"/>
      </bottom>
      <diagonal/>
    </border>
    <border>
      <left/>
      <right/>
      <top/>
      <bottom style="thin">
        <color indexed="64"/>
      </bottom>
      <diagonal/>
    </border>
    <border>
      <left style="medium">
        <color indexed="8"/>
      </left>
      <right/>
      <top style="medium">
        <color indexed="8"/>
      </top>
      <bottom/>
      <diagonal/>
    </border>
    <border>
      <left style="medium">
        <color indexed="8"/>
      </left>
      <right/>
      <top/>
      <bottom/>
      <diagonal/>
    </border>
    <border>
      <left style="medium">
        <color indexed="64"/>
      </left>
      <right style="thin">
        <color indexed="64"/>
      </right>
      <top style="medium">
        <color indexed="64"/>
      </top>
      <bottom style="thin">
        <color indexed="64"/>
      </bottom>
      <diagonal/>
    </border>
    <border>
      <left style="medium">
        <color indexed="8"/>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8"/>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xf numFmtId="0" fontId="2" fillId="2" borderId="0" applyNumberFormat="0" applyBorder="0" applyAlignment="0" applyProtection="0"/>
    <xf numFmtId="164" fontId="1" fillId="0" borderId="0" applyFont="0" applyFill="0" applyBorder="0" applyAlignment="0" applyProtection="0"/>
    <xf numFmtId="0" fontId="3" fillId="3" borderId="0" applyNumberFormat="0" applyBorder="0" applyAlignment="0" applyProtection="0"/>
  </cellStyleXfs>
  <cellXfs count="247">
    <xf numFmtId="0" fontId="0" fillId="0" borderId="0" xfId="0"/>
    <xf numFmtId="0" fontId="0" fillId="0" borderId="0" xfId="0"/>
    <xf numFmtId="0" fontId="0" fillId="0" borderId="0" xfId="0" applyBorder="1"/>
    <xf numFmtId="0" fontId="0" fillId="4" borderId="12" xfId="0" applyFill="1" applyBorder="1"/>
    <xf numFmtId="0" fontId="0" fillId="4" borderId="17" xfId="0" applyFill="1" applyBorder="1"/>
    <xf numFmtId="0" fontId="0" fillId="4" borderId="18" xfId="0" applyFill="1" applyBorder="1"/>
    <xf numFmtId="0" fontId="4" fillId="4" borderId="13" xfId="0" applyFont="1" applyFill="1" applyBorder="1" applyAlignment="1">
      <alignment horizontal="center"/>
    </xf>
    <xf numFmtId="0" fontId="5" fillId="0" borderId="18" xfId="0" applyFont="1" applyBorder="1" applyAlignment="1">
      <alignment horizontal="center"/>
    </xf>
    <xf numFmtId="0" fontId="5" fillId="0" borderId="17" xfId="0" applyFont="1" applyBorder="1" applyAlignment="1">
      <alignment horizontal="center"/>
    </xf>
    <xf numFmtId="0" fontId="6" fillId="0" borderId="18" xfId="0" applyFont="1" applyBorder="1" applyAlignment="1">
      <alignment horizontal="center"/>
    </xf>
    <xf numFmtId="0" fontId="5" fillId="0" borderId="24" xfId="0" applyFont="1" applyBorder="1" applyAlignment="1">
      <alignment horizontal="center"/>
    </xf>
    <xf numFmtId="0" fontId="6" fillId="0" borderId="16" xfId="0" applyFont="1" applyBorder="1" applyAlignment="1">
      <alignment horizontal="center"/>
    </xf>
    <xf numFmtId="0" fontId="6" fillId="0" borderId="21" xfId="0" applyFont="1" applyBorder="1" applyAlignment="1">
      <alignment horizontal="center"/>
    </xf>
    <xf numFmtId="0" fontId="5" fillId="0" borderId="0" xfId="0" applyFont="1"/>
    <xf numFmtId="0" fontId="6" fillId="0" borderId="0" xfId="0" applyFont="1" applyBorder="1"/>
    <xf numFmtId="0" fontId="5" fillId="0" borderId="0" xfId="0" applyFont="1" applyBorder="1" applyAlignment="1">
      <alignment horizontal="center"/>
    </xf>
    <xf numFmtId="0" fontId="6" fillId="0" borderId="0" xfId="0" applyFont="1"/>
    <xf numFmtId="0" fontId="6" fillId="0" borderId="3" xfId="0" applyFont="1" applyBorder="1" applyAlignment="1">
      <alignment horizontal="center"/>
    </xf>
    <xf numFmtId="0" fontId="6" fillId="0" borderId="3" xfId="0" applyFont="1" applyBorder="1"/>
    <xf numFmtId="0" fontId="6" fillId="4" borderId="13" xfId="0" applyFont="1" applyFill="1" applyBorder="1"/>
    <xf numFmtId="0" fontId="6" fillId="4" borderId="3" xfId="0" applyFont="1" applyFill="1" applyBorder="1"/>
    <xf numFmtId="0" fontId="5" fillId="0" borderId="3" xfId="0" applyFont="1" applyBorder="1"/>
    <xf numFmtId="0" fontId="5" fillId="0" borderId="3" xfId="0" applyFont="1" applyBorder="1" applyAlignment="1">
      <alignment horizontal="center"/>
    </xf>
    <xf numFmtId="0" fontId="5" fillId="4" borderId="3" xfId="0" applyFont="1" applyFill="1" applyBorder="1"/>
    <xf numFmtId="0" fontId="5" fillId="4" borderId="3" xfId="0" applyFont="1" applyFill="1" applyBorder="1" applyAlignment="1">
      <alignment horizontal="center"/>
    </xf>
    <xf numFmtId="0" fontId="6" fillId="4" borderId="3" xfId="0" applyFont="1" applyFill="1" applyBorder="1" applyAlignment="1">
      <alignment wrapText="1"/>
    </xf>
    <xf numFmtId="0" fontId="5" fillId="4" borderId="11" xfId="0" applyFont="1" applyFill="1" applyBorder="1" applyAlignment="1">
      <alignment horizontal="center"/>
    </xf>
    <xf numFmtId="0" fontId="5" fillId="4" borderId="11" xfId="0" applyFont="1" applyFill="1" applyBorder="1"/>
    <xf numFmtId="0" fontId="0" fillId="0" borderId="11" xfId="0" applyBorder="1" applyAlignment="1">
      <alignment horizontal="center" vertical="top"/>
    </xf>
    <xf numFmtId="0" fontId="0" fillId="0" borderId="0" xfId="0" applyAlignment="1">
      <alignment horizontal="center"/>
    </xf>
    <xf numFmtId="0" fontId="7" fillId="0" borderId="0" xfId="0" applyFont="1" applyBorder="1" applyAlignment="1">
      <alignment horizontal="center"/>
    </xf>
    <xf numFmtId="0" fontId="8" fillId="4" borderId="3" xfId="0" applyFont="1" applyFill="1" applyBorder="1"/>
    <xf numFmtId="0" fontId="0" fillId="5" borderId="0" xfId="0" applyFill="1" applyBorder="1"/>
    <xf numFmtId="0" fontId="0" fillId="0" borderId="26" xfId="0" applyBorder="1" applyAlignment="1" applyProtection="1">
      <alignment horizontal="center" vertical="top"/>
      <protection locked="0"/>
    </xf>
    <xf numFmtId="0" fontId="0" fillId="0" borderId="26" xfId="0" applyBorder="1" applyAlignment="1" applyProtection="1">
      <alignment horizontal="right" vertical="top"/>
      <protection locked="0"/>
    </xf>
    <xf numFmtId="0" fontId="6" fillId="0" borderId="3" xfId="0" applyFont="1" applyBorder="1" applyProtection="1">
      <protection locked="0"/>
    </xf>
    <xf numFmtId="0" fontId="6" fillId="0" borderId="18" xfId="0" applyFont="1" applyBorder="1" applyProtection="1">
      <protection locked="0"/>
    </xf>
    <xf numFmtId="0" fontId="6" fillId="0" borderId="11" xfId="0" applyFont="1" applyBorder="1" applyProtection="1">
      <protection locked="0"/>
    </xf>
    <xf numFmtId="0" fontId="9" fillId="0" borderId="3" xfId="0" applyFont="1" applyBorder="1" applyAlignment="1">
      <alignment horizontal="center" vertical="center" wrapText="1"/>
    </xf>
    <xf numFmtId="2" fontId="9" fillId="0" borderId="3"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3" xfId="0" applyFont="1" applyBorder="1" applyAlignment="1">
      <alignment horizontal="center" vertical="center"/>
    </xf>
    <xf numFmtId="2" fontId="9" fillId="0" borderId="3" xfId="0" applyNumberFormat="1" applyFont="1" applyBorder="1" applyAlignment="1">
      <alignment horizontal="center" vertical="center"/>
    </xf>
    <xf numFmtId="49" fontId="9" fillId="0" borderId="11" xfId="0" applyNumberFormat="1" applyFont="1" applyBorder="1" applyAlignment="1">
      <alignment horizontal="center" vertical="center" wrapText="1"/>
    </xf>
    <xf numFmtId="0" fontId="9" fillId="0" borderId="3" xfId="0" applyFont="1" applyBorder="1"/>
    <xf numFmtId="0" fontId="0" fillId="6" borderId="17" xfId="0" applyFill="1" applyBorder="1"/>
    <xf numFmtId="0" fontId="0" fillId="6" borderId="16" xfId="0" applyFill="1" applyBorder="1"/>
    <xf numFmtId="0" fontId="7" fillId="0" borderId="0" xfId="0" applyFont="1"/>
    <xf numFmtId="0" fontId="7" fillId="0" borderId="11" xfId="0" applyFont="1" applyBorder="1" applyAlignment="1">
      <alignment horizontal="left" vertical="top"/>
    </xf>
    <xf numFmtId="0" fontId="7" fillId="0" borderId="11" xfId="0" applyFont="1" applyBorder="1" applyAlignment="1">
      <alignment horizontal="center" vertical="top"/>
    </xf>
    <xf numFmtId="0" fontId="7" fillId="4" borderId="12" xfId="0" applyFont="1" applyFill="1" applyBorder="1"/>
    <xf numFmtId="0" fontId="10" fillId="4" borderId="21" xfId="0" applyFont="1" applyFill="1" applyBorder="1" applyAlignment="1">
      <alignment horizontal="center"/>
    </xf>
    <xf numFmtId="0" fontId="7" fillId="4" borderId="17" xfId="0" applyFont="1" applyFill="1" applyBorder="1"/>
    <xf numFmtId="0" fontId="10" fillId="4" borderId="18" xfId="0" applyFont="1" applyFill="1" applyBorder="1" applyAlignment="1">
      <alignment horizontal="center"/>
    </xf>
    <xf numFmtId="0" fontId="10" fillId="0" borderId="21" xfId="0" applyFont="1" applyFill="1" applyBorder="1" applyAlignment="1">
      <alignment horizontal="center"/>
    </xf>
    <xf numFmtId="0" fontId="7" fillId="4" borderId="2" xfId="0" applyFont="1" applyFill="1" applyBorder="1"/>
    <xf numFmtId="0" fontId="10" fillId="4" borderId="13" xfId="0" applyFont="1" applyFill="1" applyBorder="1"/>
    <xf numFmtId="0" fontId="10" fillId="4" borderId="3" xfId="0" applyFont="1" applyFill="1" applyBorder="1" applyAlignment="1">
      <alignment horizontal="center"/>
    </xf>
    <xf numFmtId="0" fontId="10" fillId="4" borderId="13" xfId="0" applyFont="1" applyFill="1" applyBorder="1" applyAlignment="1">
      <alignment horizontal="center"/>
    </xf>
    <xf numFmtId="0" fontId="11" fillId="6" borderId="8" xfId="1" applyFont="1" applyFill="1" applyBorder="1" applyAlignment="1">
      <alignment vertical="center"/>
    </xf>
    <xf numFmtId="0" fontId="12" fillId="6" borderId="0" xfId="1" applyFont="1" applyFill="1" applyBorder="1" applyAlignment="1">
      <alignment vertical="center"/>
    </xf>
    <xf numFmtId="0" fontId="12" fillId="4" borderId="5" xfId="1" applyFont="1" applyFill="1" applyBorder="1" applyAlignment="1">
      <alignment horizontal="left" vertical="center"/>
    </xf>
    <xf numFmtId="0" fontId="12" fillId="4" borderId="12" xfId="1" applyFont="1" applyFill="1" applyBorder="1" applyAlignment="1">
      <alignment vertical="center"/>
    </xf>
    <xf numFmtId="0" fontId="12" fillId="4" borderId="23" xfId="1" applyFont="1" applyFill="1" applyBorder="1" applyAlignment="1">
      <alignment horizontal="left" vertical="center"/>
    </xf>
    <xf numFmtId="0" fontId="12" fillId="4" borderId="17" xfId="1" applyFont="1" applyFill="1" applyBorder="1" applyAlignment="1">
      <alignment vertical="center"/>
    </xf>
    <xf numFmtId="0" fontId="12" fillId="4" borderId="3" xfId="1" applyFont="1" applyFill="1" applyBorder="1" applyAlignment="1">
      <alignment horizontal="left" vertical="center"/>
    </xf>
    <xf numFmtId="0" fontId="12" fillId="4" borderId="22" xfId="1" applyFont="1" applyFill="1" applyBorder="1" applyAlignment="1">
      <alignment vertical="center"/>
    </xf>
    <xf numFmtId="0" fontId="11" fillId="6" borderId="17" xfId="1" applyFont="1" applyFill="1" applyBorder="1" applyAlignment="1">
      <alignment vertical="center"/>
    </xf>
    <xf numFmtId="0" fontId="12" fillId="6" borderId="18" xfId="1" applyFont="1" applyFill="1" applyBorder="1" applyAlignment="1">
      <alignment vertical="center"/>
    </xf>
    <xf numFmtId="0" fontId="11" fillId="6" borderId="16" xfId="1" applyFont="1" applyFill="1" applyBorder="1" applyAlignment="1">
      <alignment vertical="center"/>
    </xf>
    <xf numFmtId="0" fontId="12" fillId="6" borderId="21" xfId="1" applyFont="1" applyFill="1" applyBorder="1" applyAlignment="1">
      <alignment vertical="center"/>
    </xf>
    <xf numFmtId="0" fontId="12" fillId="4" borderId="1" xfId="1" applyFont="1" applyFill="1" applyBorder="1" applyAlignment="1">
      <alignment horizontal="left" vertical="center"/>
    </xf>
    <xf numFmtId="0" fontId="12" fillId="4" borderId="16" xfId="1" applyFont="1" applyFill="1" applyBorder="1" applyAlignment="1">
      <alignment vertical="center"/>
    </xf>
    <xf numFmtId="0" fontId="12" fillId="4" borderId="1" xfId="1" applyFont="1" applyFill="1" applyBorder="1" applyAlignment="1">
      <alignment horizontal="center" vertical="center"/>
    </xf>
    <xf numFmtId="0" fontId="12" fillId="4" borderId="5" xfId="1" applyFont="1" applyFill="1" applyBorder="1" applyAlignment="1">
      <alignment horizontal="center" vertical="center"/>
    </xf>
    <xf numFmtId="0" fontId="12" fillId="4" borderId="12" xfId="1" applyFont="1" applyFill="1" applyBorder="1" applyAlignment="1">
      <alignment vertical="center" wrapText="1"/>
    </xf>
    <xf numFmtId="0" fontId="12" fillId="4" borderId="3" xfId="1" applyFont="1" applyFill="1" applyBorder="1" applyAlignment="1">
      <alignment vertical="center"/>
    </xf>
    <xf numFmtId="0" fontId="12" fillId="4" borderId="3" xfId="1" applyFont="1" applyFill="1" applyBorder="1" applyAlignment="1">
      <alignment horizontal="center" vertical="center"/>
    </xf>
    <xf numFmtId="0" fontId="12" fillId="4" borderId="3" xfId="1" applyFont="1" applyFill="1" applyBorder="1" applyAlignment="1">
      <alignment horizontal="right" vertical="center"/>
    </xf>
    <xf numFmtId="0" fontId="12" fillId="4" borderId="3" xfId="1" applyFont="1" applyFill="1" applyBorder="1" applyAlignment="1">
      <alignment vertical="center" wrapText="1"/>
    </xf>
    <xf numFmtId="0" fontId="12" fillId="4" borderId="8" xfId="1" applyFont="1" applyFill="1" applyBorder="1" applyAlignment="1">
      <alignment horizontal="left" vertical="center"/>
    </xf>
    <xf numFmtId="0" fontId="12" fillId="4" borderId="0" xfId="1" applyFont="1" applyFill="1" applyBorder="1" applyAlignment="1">
      <alignment vertical="center"/>
    </xf>
    <xf numFmtId="0" fontId="12" fillId="4" borderId="20" xfId="1" applyFont="1" applyFill="1" applyBorder="1" applyAlignment="1">
      <alignment horizontal="left" vertical="center"/>
    </xf>
    <xf numFmtId="0" fontId="12" fillId="4" borderId="9" xfId="1" applyFont="1" applyFill="1" applyBorder="1" applyAlignment="1">
      <alignment horizontal="left" vertical="center"/>
    </xf>
    <xf numFmtId="0" fontId="12" fillId="4" borderId="14" xfId="1" applyFont="1" applyFill="1" applyBorder="1" applyAlignment="1">
      <alignment vertical="center"/>
    </xf>
    <xf numFmtId="0" fontId="12" fillId="4" borderId="10" xfId="1" applyFont="1" applyFill="1" applyBorder="1" applyAlignment="1">
      <alignment horizontal="left" vertical="center"/>
    </xf>
    <xf numFmtId="0" fontId="12" fillId="4" borderId="15" xfId="1" applyFont="1" applyFill="1" applyBorder="1" applyAlignment="1">
      <alignment vertical="center" wrapText="1"/>
    </xf>
    <xf numFmtId="0" fontId="11" fillId="6" borderId="7" xfId="1" applyFont="1" applyFill="1" applyBorder="1" applyAlignment="1">
      <alignment vertical="center"/>
    </xf>
    <xf numFmtId="0" fontId="12" fillId="6" borderId="4" xfId="1" applyFont="1" applyFill="1" applyBorder="1" applyAlignment="1">
      <alignment vertical="center"/>
    </xf>
    <xf numFmtId="14" fontId="12" fillId="4" borderId="3" xfId="1" applyNumberFormat="1" applyFont="1" applyFill="1" applyBorder="1" applyAlignment="1">
      <alignment horizontal="center" vertical="center"/>
    </xf>
    <xf numFmtId="0" fontId="12" fillId="4" borderId="12" xfId="1" applyFont="1" applyFill="1" applyBorder="1" applyAlignment="1">
      <alignment vertical="top"/>
    </xf>
    <xf numFmtId="0" fontId="13" fillId="6" borderId="12" xfId="0" applyFont="1" applyFill="1" applyBorder="1"/>
    <xf numFmtId="0" fontId="13" fillId="4" borderId="25" xfId="0" applyFont="1" applyFill="1" applyBorder="1"/>
    <xf numFmtId="0" fontId="13" fillId="4" borderId="15" xfId="0" applyFont="1" applyFill="1" applyBorder="1"/>
    <xf numFmtId="0" fontId="7" fillId="6" borderId="3" xfId="0" applyFont="1" applyFill="1" applyBorder="1"/>
    <xf numFmtId="0" fontId="7" fillId="0" borderId="3" xfId="0" applyFont="1" applyBorder="1" applyProtection="1">
      <protection locked="0"/>
    </xf>
    <xf numFmtId="0" fontId="7" fillId="0" borderId="13" xfId="0" applyFont="1" applyBorder="1" applyProtection="1">
      <protection locked="0"/>
    </xf>
    <xf numFmtId="0" fontId="7" fillId="4" borderId="13" xfId="0" applyFont="1" applyFill="1" applyBorder="1"/>
    <xf numFmtId="0" fontId="7" fillId="4" borderId="3" xfId="0" applyFont="1" applyFill="1" applyBorder="1"/>
    <xf numFmtId="0" fontId="7" fillId="0" borderId="3" xfId="0" applyFont="1" applyFill="1" applyBorder="1" applyProtection="1">
      <protection locked="0"/>
    </xf>
    <xf numFmtId="0" fontId="7" fillId="5" borderId="11" xfId="0" applyFont="1" applyFill="1" applyBorder="1" applyProtection="1">
      <protection locked="0"/>
    </xf>
    <xf numFmtId="0" fontId="7" fillId="0" borderId="11" xfId="0" applyFont="1" applyBorder="1" applyProtection="1">
      <protection locked="0"/>
    </xf>
    <xf numFmtId="0" fontId="7" fillId="6" borderId="11" xfId="0" applyFont="1" applyFill="1" applyBorder="1"/>
    <xf numFmtId="0" fontId="7" fillId="4" borderId="21" xfId="0" applyFont="1" applyFill="1" applyBorder="1"/>
    <xf numFmtId="0" fontId="7" fillId="4" borderId="18" xfId="0" applyFont="1" applyFill="1" applyBorder="1"/>
    <xf numFmtId="0" fontId="7" fillId="4" borderId="22" xfId="0" applyFont="1" applyFill="1" applyBorder="1"/>
    <xf numFmtId="0" fontId="7" fillId="0" borderId="6" xfId="0" applyFont="1" applyBorder="1" applyProtection="1">
      <protection locked="0"/>
    </xf>
    <xf numFmtId="0" fontId="7" fillId="4" borderId="19" xfId="0" applyFont="1" applyFill="1" applyBorder="1"/>
    <xf numFmtId="0" fontId="7" fillId="0" borderId="2" xfId="0" applyFont="1" applyBorder="1" applyProtection="1">
      <protection locked="0"/>
    </xf>
    <xf numFmtId="0" fontId="7" fillId="4" borderId="11" xfId="0" applyFont="1" applyFill="1" applyBorder="1"/>
    <xf numFmtId="0" fontId="7" fillId="0" borderId="2" xfId="0" applyFont="1" applyBorder="1" applyAlignment="1">
      <alignment horizontal="center"/>
    </xf>
    <xf numFmtId="1" fontId="7" fillId="0" borderId="3" xfId="0" applyNumberFormat="1" applyFont="1" applyBorder="1"/>
    <xf numFmtId="0" fontId="7" fillId="0" borderId="3" xfId="0" applyFont="1" applyBorder="1"/>
    <xf numFmtId="1" fontId="7" fillId="6" borderId="2" xfId="0" applyNumberFormat="1" applyFont="1" applyFill="1" applyBorder="1"/>
    <xf numFmtId="0" fontId="7" fillId="6" borderId="0" xfId="0" applyFont="1" applyFill="1" applyBorder="1"/>
    <xf numFmtId="0" fontId="7" fillId="0" borderId="16" xfId="0" applyFont="1" applyBorder="1" applyProtection="1">
      <protection locked="0"/>
    </xf>
    <xf numFmtId="2" fontId="7" fillId="4" borderId="12" xfId="0" applyNumberFormat="1" applyFont="1" applyFill="1" applyBorder="1"/>
    <xf numFmtId="0" fontId="7" fillId="6" borderId="12" xfId="0" applyFont="1" applyFill="1" applyBorder="1"/>
    <xf numFmtId="0" fontId="7" fillId="6" borderId="13" xfId="0" applyFont="1" applyFill="1" applyBorder="1"/>
    <xf numFmtId="0" fontId="7" fillId="0" borderId="17" xfId="0" applyFont="1" applyBorder="1" applyProtection="1">
      <protection locked="0"/>
    </xf>
    <xf numFmtId="0" fontId="7" fillId="6" borderId="16" xfId="0" applyFont="1" applyFill="1" applyBorder="1"/>
    <xf numFmtId="0" fontId="7" fillId="6" borderId="21" xfId="0" applyFont="1" applyFill="1" applyBorder="1"/>
    <xf numFmtId="0" fontId="14" fillId="6" borderId="21" xfId="0" applyFont="1" applyFill="1" applyBorder="1" applyAlignment="1">
      <alignment horizontal="center"/>
    </xf>
    <xf numFmtId="49" fontId="7" fillId="4" borderId="18" xfId="0" applyNumberFormat="1" applyFont="1" applyFill="1" applyBorder="1"/>
    <xf numFmtId="49" fontId="7" fillId="4" borderId="13" xfId="0" applyNumberFormat="1" applyFont="1" applyFill="1" applyBorder="1"/>
    <xf numFmtId="0" fontId="7" fillId="4" borderId="16" xfId="0" applyFont="1" applyFill="1" applyBorder="1"/>
    <xf numFmtId="0" fontId="10" fillId="6" borderId="22" xfId="0" applyFont="1" applyFill="1" applyBorder="1" applyAlignment="1">
      <alignment horizontal="center"/>
    </xf>
    <xf numFmtId="0" fontId="10" fillId="6" borderId="22" xfId="0" applyFont="1" applyFill="1" applyBorder="1"/>
    <xf numFmtId="0" fontId="10" fillId="6" borderId="0" xfId="0" applyFont="1" applyFill="1" applyBorder="1"/>
    <xf numFmtId="0" fontId="10" fillId="6" borderId="18" xfId="0" applyFont="1" applyFill="1" applyBorder="1"/>
    <xf numFmtId="0" fontId="7" fillId="6" borderId="6" xfId="0" applyFont="1" applyFill="1" applyBorder="1"/>
    <xf numFmtId="0" fontId="10" fillId="6" borderId="6" xfId="0" applyFont="1" applyFill="1" applyBorder="1" applyAlignment="1">
      <alignment horizontal="center"/>
    </xf>
    <xf numFmtId="0" fontId="10" fillId="6" borderId="0" xfId="0" applyFont="1" applyFill="1" applyBorder="1" applyAlignment="1">
      <alignment horizontal="center"/>
    </xf>
    <xf numFmtId="0" fontId="10" fillId="6" borderId="21" xfId="0" applyFont="1" applyFill="1" applyBorder="1" applyAlignment="1">
      <alignment horizontal="center"/>
    </xf>
    <xf numFmtId="0" fontId="14" fillId="6" borderId="17" xfId="0" applyFont="1" applyFill="1" applyBorder="1" applyAlignment="1">
      <alignment horizontal="left"/>
    </xf>
    <xf numFmtId="0" fontId="14" fillId="6" borderId="18" xfId="0" applyFont="1" applyFill="1" applyBorder="1" applyAlignment="1">
      <alignment horizontal="left"/>
    </xf>
    <xf numFmtId="0" fontId="14" fillId="6" borderId="15" xfId="0" applyFont="1" applyFill="1" applyBorder="1" applyAlignment="1">
      <alignment horizontal="left"/>
    </xf>
    <xf numFmtId="0" fontId="14" fillId="6" borderId="24" xfId="0" applyFont="1" applyFill="1" applyBorder="1" applyAlignment="1">
      <alignment horizontal="left"/>
    </xf>
    <xf numFmtId="0" fontId="13" fillId="6" borderId="24" xfId="0" applyFont="1" applyFill="1" applyBorder="1" applyAlignment="1">
      <alignment horizontal="left"/>
    </xf>
    <xf numFmtId="0" fontId="13" fillId="6" borderId="15" xfId="0" applyFont="1" applyFill="1" applyBorder="1" applyAlignment="1">
      <alignment horizontal="left"/>
    </xf>
    <xf numFmtId="0" fontId="14" fillId="6" borderId="16" xfId="0" applyFont="1" applyFill="1" applyBorder="1" applyAlignment="1">
      <alignment horizontal="left"/>
    </xf>
    <xf numFmtId="0" fontId="14" fillId="6" borderId="21" xfId="0" applyFont="1" applyFill="1" applyBorder="1" applyAlignment="1">
      <alignment horizontal="left"/>
    </xf>
    <xf numFmtId="0" fontId="14" fillId="0" borderId="2" xfId="0" applyFont="1" applyBorder="1"/>
    <xf numFmtId="0" fontId="13" fillId="0" borderId="2" xfId="0" applyFont="1" applyBorder="1"/>
    <xf numFmtId="0" fontId="14" fillId="0" borderId="3" xfId="0" applyFont="1" applyBorder="1"/>
    <xf numFmtId="0" fontId="13" fillId="0" borderId="3" xfId="0" applyFont="1" applyBorder="1"/>
    <xf numFmtId="0" fontId="14" fillId="0" borderId="11" xfId="0" applyFont="1" applyBorder="1"/>
    <xf numFmtId="0" fontId="13" fillId="0" borderId="11" xfId="0" applyFont="1" applyBorder="1"/>
    <xf numFmtId="0" fontId="14" fillId="6" borderId="13" xfId="0" applyFont="1" applyFill="1" applyBorder="1" applyAlignment="1">
      <alignment horizontal="center"/>
    </xf>
    <xf numFmtId="0" fontId="10" fillId="6" borderId="3" xfId="0" applyFont="1" applyFill="1" applyBorder="1" applyAlignment="1">
      <alignment horizontal="center"/>
    </xf>
    <xf numFmtId="0" fontId="10" fillId="6" borderId="3" xfId="0" applyFont="1" applyFill="1" applyBorder="1" applyAlignment="1">
      <alignment horizontal="left"/>
    </xf>
    <xf numFmtId="0" fontId="10" fillId="4" borderId="3" xfId="0" applyFont="1" applyFill="1" applyBorder="1" applyAlignment="1">
      <alignment horizontal="right"/>
    </xf>
    <xf numFmtId="0" fontId="10" fillId="6" borderId="3" xfId="0" applyFont="1" applyFill="1" applyBorder="1"/>
    <xf numFmtId="0" fontId="7" fillId="6" borderId="3" xfId="0" applyFont="1" applyFill="1" applyBorder="1" applyAlignment="1">
      <alignment horizontal="left" wrapText="1"/>
    </xf>
    <xf numFmtId="0" fontId="10" fillId="0" borderId="3" xfId="0" applyFont="1" applyFill="1" applyBorder="1" applyAlignment="1" applyProtection="1">
      <alignment horizontal="center"/>
      <protection locked="0"/>
    </xf>
    <xf numFmtId="0" fontId="7" fillId="6" borderId="3" xfId="0" applyFont="1" applyFill="1" applyBorder="1" applyAlignment="1">
      <alignment horizontal="left"/>
    </xf>
    <xf numFmtId="0" fontId="7" fillId="6" borderId="3" xfId="0" applyFont="1" applyFill="1" applyBorder="1" applyAlignment="1">
      <alignment wrapText="1"/>
    </xf>
    <xf numFmtId="0" fontId="10" fillId="6" borderId="3" xfId="0" applyFont="1" applyFill="1" applyBorder="1" applyAlignment="1">
      <alignment horizontal="center" vertical="center"/>
    </xf>
    <xf numFmtId="0" fontId="10" fillId="6" borderId="3" xfId="0" applyFont="1" applyFill="1" applyBorder="1" applyAlignment="1">
      <alignment wrapText="1"/>
    </xf>
    <xf numFmtId="0" fontId="10" fillId="0" borderId="3" xfId="0" applyFont="1" applyFill="1" applyBorder="1" applyProtection="1">
      <protection locked="0"/>
    </xf>
    <xf numFmtId="0" fontId="7" fillId="5" borderId="3" xfId="0" applyFont="1" applyFill="1" applyBorder="1" applyProtection="1">
      <protection locked="0"/>
    </xf>
    <xf numFmtId="0" fontId="7" fillId="6" borderId="11" xfId="0" applyFont="1" applyFill="1" applyBorder="1" applyAlignment="1">
      <alignment wrapText="1"/>
    </xf>
    <xf numFmtId="0" fontId="7" fillId="6" borderId="17" xfId="0" applyFont="1" applyFill="1" applyBorder="1"/>
    <xf numFmtId="0" fontId="10" fillId="6" borderId="18" xfId="0" applyFont="1" applyFill="1" applyBorder="1" applyAlignment="1">
      <alignment horizontal="center"/>
    </xf>
    <xf numFmtId="0" fontId="7" fillId="6" borderId="15" xfId="0" applyFont="1" applyFill="1" applyBorder="1"/>
    <xf numFmtId="0" fontId="10" fillId="6" borderId="24" xfId="0" applyFont="1" applyFill="1" applyBorder="1" applyAlignment="1">
      <alignment horizontal="center"/>
    </xf>
    <xf numFmtId="0" fontId="7" fillId="0" borderId="2" xfId="0" applyFont="1" applyBorder="1"/>
    <xf numFmtId="0" fontId="7" fillId="0" borderId="3" xfId="0" applyFont="1" applyBorder="1" applyAlignment="1">
      <alignment horizontal="center"/>
    </xf>
    <xf numFmtId="0" fontId="7" fillId="0" borderId="3" xfId="0" applyFont="1" applyBorder="1" applyAlignment="1">
      <alignment wrapText="1"/>
    </xf>
    <xf numFmtId="0" fontId="7" fillId="0" borderId="17" xfId="0" applyFont="1" applyBorder="1"/>
    <xf numFmtId="0" fontId="10" fillId="0" borderId="18" xfId="0" applyFont="1" applyBorder="1"/>
    <xf numFmtId="0" fontId="7" fillId="0" borderId="25" xfId="0" applyFont="1" applyBorder="1" applyAlignment="1">
      <alignment horizontal="center"/>
    </xf>
    <xf numFmtId="0" fontId="7" fillId="0" borderId="25" xfId="0" applyFont="1" applyBorder="1"/>
    <xf numFmtId="0" fontId="7" fillId="0" borderId="11" xfId="0" applyFont="1" applyBorder="1" applyAlignment="1">
      <alignment horizontal="center"/>
    </xf>
    <xf numFmtId="0" fontId="7" fillId="0" borderId="11" xfId="0" applyFont="1" applyBorder="1"/>
    <xf numFmtId="0" fontId="7" fillId="0" borderId="17" xfId="0" applyFont="1" applyBorder="1" applyAlignment="1">
      <alignment horizontal="center"/>
    </xf>
    <xf numFmtId="0" fontId="10" fillId="0" borderId="3" xfId="0" applyFont="1" applyBorder="1" applyAlignment="1">
      <alignment horizontal="left"/>
    </xf>
    <xf numFmtId="0" fontId="14" fillId="6" borderId="11" xfId="0" applyFont="1" applyFill="1" applyBorder="1" applyAlignment="1">
      <alignment horizontal="center"/>
    </xf>
    <xf numFmtId="0" fontId="10" fillId="6" borderId="11" xfId="0" applyFont="1" applyFill="1" applyBorder="1" applyAlignment="1">
      <alignment horizontal="center"/>
    </xf>
    <xf numFmtId="0" fontId="14" fillId="6" borderId="17" xfId="0" applyFont="1" applyFill="1" applyBorder="1" applyAlignment="1">
      <alignment vertical="center"/>
    </xf>
    <xf numFmtId="0" fontId="14" fillId="6" borderId="18" xfId="0" applyFont="1" applyFill="1" applyBorder="1" applyAlignment="1">
      <alignment vertical="center"/>
    </xf>
    <xf numFmtId="0" fontId="14" fillId="6" borderId="25" xfId="0" applyFont="1" applyFill="1" applyBorder="1" applyAlignment="1">
      <alignment horizontal="center"/>
    </xf>
    <xf numFmtId="0" fontId="7" fillId="6" borderId="2" xfId="0" applyFont="1" applyFill="1" applyBorder="1"/>
    <xf numFmtId="0" fontId="14" fillId="6" borderId="16" xfId="0" applyFont="1" applyFill="1" applyBorder="1" applyAlignment="1">
      <alignment horizontal="center" vertical="center"/>
    </xf>
    <xf numFmtId="0" fontId="14" fillId="6" borderId="21" xfId="0" applyFont="1" applyFill="1" applyBorder="1" applyAlignment="1">
      <alignment vertical="center"/>
    </xf>
    <xf numFmtId="0" fontId="14" fillId="6" borderId="24" xfId="0" applyFont="1" applyFill="1" applyBorder="1" applyAlignment="1">
      <alignment horizontal="center"/>
    </xf>
    <xf numFmtId="0" fontId="10" fillId="6" borderId="16" xfId="0" applyFont="1" applyFill="1" applyBorder="1"/>
    <xf numFmtId="0" fontId="10" fillId="6" borderId="12" xfId="0" applyFont="1" applyFill="1" applyBorder="1"/>
    <xf numFmtId="0" fontId="7" fillId="6" borderId="19" xfId="0" applyFont="1" applyFill="1" applyBorder="1"/>
    <xf numFmtId="0" fontId="10" fillId="6" borderId="19" xfId="0" applyFont="1" applyFill="1" applyBorder="1"/>
    <xf numFmtId="0" fontId="10" fillId="6" borderId="13" xfId="0" applyFont="1" applyFill="1" applyBorder="1"/>
    <xf numFmtId="0" fontId="14" fillId="6" borderId="18" xfId="0" applyFont="1" applyFill="1" applyBorder="1" applyAlignment="1">
      <alignment horizontal="center"/>
    </xf>
    <xf numFmtId="0" fontId="7" fillId="0" borderId="0" xfId="0" applyFont="1" applyAlignment="1">
      <alignment horizontal="center"/>
    </xf>
    <xf numFmtId="0" fontId="10" fillId="0" borderId="0" xfId="0" applyFont="1" applyAlignment="1">
      <alignment horizontal="center"/>
    </xf>
    <xf numFmtId="0" fontId="6" fillId="6" borderId="3" xfId="0" applyFont="1" applyFill="1" applyBorder="1"/>
    <xf numFmtId="0" fontId="6" fillId="6" borderId="17" xfId="0" applyFont="1" applyFill="1" applyBorder="1"/>
    <xf numFmtId="0" fontId="6" fillId="6" borderId="18" xfId="0" applyFont="1" applyFill="1" applyBorder="1"/>
    <xf numFmtId="0" fontId="6" fillId="6" borderId="15" xfId="0" applyFont="1" applyFill="1" applyBorder="1"/>
    <xf numFmtId="0" fontId="6" fillId="6" borderId="24" xfId="0" applyFont="1" applyFill="1" applyBorder="1"/>
    <xf numFmtId="0" fontId="6" fillId="6" borderId="12" xfId="0" applyFont="1" applyFill="1" applyBorder="1"/>
    <xf numFmtId="0" fontId="6" fillId="6" borderId="19" xfId="0" applyFont="1" applyFill="1" applyBorder="1"/>
    <xf numFmtId="0" fontId="0" fillId="5" borderId="0" xfId="0" applyFill="1" applyBorder="1" applyAlignment="1">
      <alignment vertical="top" wrapText="1"/>
    </xf>
    <xf numFmtId="0" fontId="0" fillId="0" borderId="0" xfId="0" applyAlignment="1">
      <alignment wrapText="1"/>
    </xf>
    <xf numFmtId="14" fontId="0" fillId="0" borderId="27" xfId="0" applyNumberFormat="1" applyBorder="1" applyAlignment="1" applyProtection="1">
      <alignment horizontal="center" vertical="top"/>
      <protection locked="0"/>
    </xf>
    <xf numFmtId="0" fontId="0" fillId="0" borderId="28" xfId="0" applyBorder="1" applyAlignment="1" applyProtection="1">
      <alignment horizontal="center" vertical="top"/>
      <protection locked="0"/>
    </xf>
    <xf numFmtId="0" fontId="7" fillId="4" borderId="12" xfId="0" applyFont="1" applyFill="1" applyBorder="1" applyAlignment="1">
      <alignment horizontal="center"/>
    </xf>
    <xf numFmtId="0" fontId="7" fillId="0" borderId="19" xfId="0" applyFont="1" applyBorder="1" applyAlignment="1">
      <alignment horizontal="center"/>
    </xf>
    <xf numFmtId="0" fontId="7" fillId="0" borderId="13" xfId="0" applyFont="1" applyBorder="1" applyAlignment="1">
      <alignment horizontal="center"/>
    </xf>
    <xf numFmtId="2" fontId="7" fillId="4" borderId="17" xfId="0" applyNumberFormat="1" applyFont="1" applyFill="1" applyBorder="1" applyAlignment="1"/>
    <xf numFmtId="2" fontId="7" fillId="0" borderId="16" xfId="0" applyNumberFormat="1" applyFont="1" applyBorder="1" applyAlignment="1"/>
    <xf numFmtId="0" fontId="7" fillId="4" borderId="17" xfId="0" applyFont="1" applyFill="1" applyBorder="1" applyAlignment="1">
      <alignment vertical="top" wrapText="1"/>
    </xf>
    <xf numFmtId="0" fontId="7" fillId="0" borderId="18" xfId="0" applyFont="1" applyBorder="1" applyAlignment="1">
      <alignment vertical="top" wrapText="1"/>
    </xf>
    <xf numFmtId="0" fontId="7" fillId="0" borderId="16" xfId="0" applyFont="1" applyBorder="1" applyAlignment="1">
      <alignment vertical="top" wrapText="1"/>
    </xf>
    <xf numFmtId="0" fontId="7" fillId="0" borderId="21" xfId="0" applyFont="1" applyBorder="1" applyAlignment="1">
      <alignment vertical="top" wrapText="1"/>
    </xf>
    <xf numFmtId="0" fontId="7" fillId="4" borderId="12" xfId="0" applyFont="1" applyFill="1" applyBorder="1" applyAlignment="1"/>
    <xf numFmtId="0" fontId="7" fillId="0" borderId="19" xfId="0" applyFont="1" applyBorder="1" applyAlignment="1"/>
    <xf numFmtId="0" fontId="7" fillId="0" borderId="13" xfId="0" applyFont="1" applyBorder="1" applyAlignment="1"/>
    <xf numFmtId="0" fontId="7" fillId="4" borderId="19" xfId="0" applyFont="1" applyFill="1" applyBorder="1" applyAlignment="1">
      <alignment horizontal="center"/>
    </xf>
    <xf numFmtId="0" fontId="7" fillId="4" borderId="13" xfId="0" applyFont="1" applyFill="1" applyBorder="1" applyAlignment="1">
      <alignment horizontal="center"/>
    </xf>
    <xf numFmtId="0" fontId="10" fillId="6" borderId="16" xfId="0" applyFont="1" applyFill="1" applyBorder="1" applyAlignment="1">
      <alignment horizontal="center"/>
    </xf>
    <xf numFmtId="0" fontId="10" fillId="6" borderId="21" xfId="0" applyFont="1" applyFill="1" applyBorder="1" applyAlignment="1">
      <alignment horizontal="center"/>
    </xf>
    <xf numFmtId="0" fontId="6" fillId="0" borderId="6" xfId="0" applyFont="1" applyBorder="1" applyAlignment="1" applyProtection="1">
      <protection locked="0"/>
    </xf>
    <xf numFmtId="0" fontId="0" fillId="0" borderId="6" xfId="0" applyBorder="1" applyAlignment="1" applyProtection="1">
      <protection locked="0"/>
    </xf>
    <xf numFmtId="0" fontId="5" fillId="6" borderId="12" xfId="0" applyFont="1" applyFill="1" applyBorder="1" applyAlignment="1">
      <alignment horizontal="center"/>
    </xf>
    <xf numFmtId="0" fontId="5" fillId="6" borderId="19" xfId="0" applyFont="1" applyFill="1" applyBorder="1" applyAlignment="1">
      <alignment horizontal="center"/>
    </xf>
    <xf numFmtId="0" fontId="5" fillId="6" borderId="13" xfId="0" applyFont="1" applyFill="1" applyBorder="1" applyAlignment="1">
      <alignment horizontal="center"/>
    </xf>
    <xf numFmtId="0" fontId="5" fillId="4" borderId="12" xfId="0" applyFont="1" applyFill="1" applyBorder="1" applyAlignment="1">
      <alignment horizontal="center"/>
    </xf>
    <xf numFmtId="0" fontId="5" fillId="4" borderId="13" xfId="0" applyFont="1" applyFill="1" applyBorder="1" applyAlignment="1">
      <alignment horizontal="center"/>
    </xf>
    <xf numFmtId="0" fontId="6" fillId="0" borderId="12" xfId="0" applyFont="1" applyBorder="1" applyAlignment="1">
      <alignment horizontal="center"/>
    </xf>
    <xf numFmtId="0" fontId="6" fillId="0" borderId="19" xfId="0" applyFont="1" applyBorder="1" applyAlignment="1">
      <alignment horizontal="center"/>
    </xf>
    <xf numFmtId="0" fontId="6" fillId="0" borderId="13" xfId="0" applyFont="1" applyBorder="1" applyAlignment="1">
      <alignment horizontal="center"/>
    </xf>
    <xf numFmtId="0" fontId="5" fillId="6" borderId="12" xfId="0" applyFont="1" applyFill="1" applyBorder="1" applyAlignment="1">
      <alignment horizontal="left"/>
    </xf>
    <xf numFmtId="0" fontId="5" fillId="6" borderId="19" xfId="0" applyFont="1" applyFill="1" applyBorder="1" applyAlignment="1">
      <alignment horizontal="left"/>
    </xf>
    <xf numFmtId="0" fontId="5" fillId="6" borderId="13" xfId="0" applyFont="1" applyFill="1" applyBorder="1" applyAlignment="1">
      <alignment horizontal="left"/>
    </xf>
    <xf numFmtId="0" fontId="6" fillId="6" borderId="19" xfId="0" applyFont="1" applyFill="1" applyBorder="1" applyAlignment="1">
      <alignment horizontal="center"/>
    </xf>
    <xf numFmtId="0" fontId="6" fillId="6" borderId="13" xfId="0" applyFont="1" applyFill="1" applyBorder="1" applyAlignment="1">
      <alignment horizontal="center"/>
    </xf>
    <xf numFmtId="0" fontId="6" fillId="4" borderId="12" xfId="0" applyFont="1" applyFill="1" applyBorder="1" applyAlignment="1">
      <alignment horizontal="center"/>
    </xf>
    <xf numFmtId="0" fontId="0" fillId="0" borderId="13" xfId="0" applyBorder="1" applyAlignment="1">
      <alignment horizontal="center"/>
    </xf>
    <xf numFmtId="0" fontId="9" fillId="0" borderId="12" xfId="0" applyFont="1" applyBorder="1" applyAlignment="1">
      <alignment horizontal="center" wrapText="1"/>
    </xf>
    <xf numFmtId="0" fontId="9" fillId="0" borderId="19" xfId="0" applyFont="1" applyBorder="1" applyAlignment="1">
      <alignment horizontal="center" wrapText="1"/>
    </xf>
    <xf numFmtId="0" fontId="9" fillId="0" borderId="13" xfId="0" applyFont="1" applyBorder="1" applyAlignment="1">
      <alignment horizontal="center" wrapText="1"/>
    </xf>
    <xf numFmtId="0" fontId="9" fillId="0" borderId="12" xfId="0" applyFont="1" applyBorder="1" applyAlignment="1">
      <alignment horizontal="center" vertical="top" wrapText="1"/>
    </xf>
    <xf numFmtId="0" fontId="9" fillId="0" borderId="19" xfId="0" applyFont="1" applyBorder="1" applyAlignment="1">
      <alignment horizontal="center" vertical="top" wrapText="1"/>
    </xf>
    <xf numFmtId="0" fontId="9" fillId="0" borderId="13" xfId="0" applyFont="1" applyBorder="1" applyAlignment="1">
      <alignment horizontal="center" vertical="top" wrapText="1"/>
    </xf>
    <xf numFmtId="0" fontId="9" fillId="0" borderId="12" xfId="0" applyFont="1" applyBorder="1" applyAlignment="1"/>
    <xf numFmtId="0" fontId="9" fillId="0" borderId="19" xfId="0" applyFont="1" applyBorder="1" applyAlignment="1"/>
    <xf numFmtId="0" fontId="9" fillId="0" borderId="13" xfId="0" applyFont="1" applyBorder="1" applyAlignment="1"/>
  </cellXfs>
  <cellStyles count="5">
    <cellStyle name="Bad 2" xfId="2"/>
    <cellStyle name="Comma 2" xfId="3"/>
    <cellStyle name="Neutral 2" xfId="4"/>
    <cellStyle name="Normá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571500</xdr:colOff>
      <xdr:row>0</xdr:row>
      <xdr:rowOff>95250</xdr:rowOff>
    </xdr:from>
    <xdr:to>
      <xdr:col>2</xdr:col>
      <xdr:colOff>38100</xdr:colOff>
      <xdr:row>4</xdr:row>
      <xdr:rowOff>0</xdr:rowOff>
    </xdr:to>
    <xdr:pic>
      <xdr:nvPicPr>
        <xdr:cNvPr id="2" name="Shape 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0" y="95250"/>
          <a:ext cx="685800" cy="8096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0</xdr:row>
      <xdr:rowOff>161926</xdr:rowOff>
    </xdr:from>
    <xdr:to>
      <xdr:col>2</xdr:col>
      <xdr:colOff>164061</xdr:colOff>
      <xdr:row>4</xdr:row>
      <xdr:rowOff>95250</xdr:rowOff>
    </xdr:to>
    <xdr:pic>
      <xdr:nvPicPr>
        <xdr:cNvPr id="2" name="Shape 1">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0" y="161926"/>
          <a:ext cx="745086" cy="88582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0</xdr:row>
      <xdr:rowOff>66675</xdr:rowOff>
    </xdr:from>
    <xdr:to>
      <xdr:col>2</xdr:col>
      <xdr:colOff>273563</xdr:colOff>
      <xdr:row>3</xdr:row>
      <xdr:rowOff>152400</xdr:rowOff>
    </xdr:to>
    <xdr:pic>
      <xdr:nvPicPr>
        <xdr:cNvPr id="2" name="Shape 1">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8175" y="66675"/>
          <a:ext cx="826013" cy="752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85"/>
  <sheetViews>
    <sheetView workbookViewId="0">
      <selection activeCell="D6" sqref="D6"/>
    </sheetView>
  </sheetViews>
  <sheetFormatPr defaultRowHeight="15" x14ac:dyDescent="0.25"/>
  <cols>
    <col min="1" max="1" width="4.5703125" customWidth="1"/>
    <col min="2" max="2" width="11.28515625" customWidth="1"/>
    <col min="3" max="3" width="80.85546875" customWidth="1"/>
    <col min="4" max="4" width="20.42578125" customWidth="1"/>
    <col min="5" max="5" width="24.5703125" customWidth="1"/>
    <col min="6" max="6" width="22.7109375" customWidth="1"/>
  </cols>
  <sheetData>
    <row r="1" spans="2:6" ht="18" x14ac:dyDescent="0.35">
      <c r="B1" s="1"/>
      <c r="C1" s="16" t="s">
        <v>50</v>
      </c>
      <c r="D1" s="1"/>
      <c r="E1" s="1"/>
      <c r="F1" s="1"/>
    </row>
    <row r="2" spans="2:6" ht="18.75" x14ac:dyDescent="0.3">
      <c r="B2" s="1"/>
      <c r="C2" s="13" t="s">
        <v>0</v>
      </c>
      <c r="D2" s="1"/>
      <c r="E2" s="1"/>
      <c r="F2" s="1"/>
    </row>
    <row r="3" spans="2:6" ht="18.75" x14ac:dyDescent="0.3">
      <c r="B3" s="1"/>
      <c r="C3" s="13" t="s">
        <v>1</v>
      </c>
      <c r="D3" s="1"/>
      <c r="E3" s="1"/>
      <c r="F3" s="1"/>
    </row>
    <row r="4" spans="2:6" ht="18.75" x14ac:dyDescent="0.3">
      <c r="C4" s="16" t="s">
        <v>196</v>
      </c>
    </row>
    <row r="5" spans="2:6" ht="16.5" thickBot="1" x14ac:dyDescent="0.3">
      <c r="B5" s="1"/>
      <c r="C5" s="28"/>
      <c r="D5" s="48" t="s">
        <v>2</v>
      </c>
      <c r="E5" s="49" t="s">
        <v>104</v>
      </c>
      <c r="F5" s="49"/>
    </row>
    <row r="6" spans="2:6" thickBot="1" x14ac:dyDescent="0.35">
      <c r="B6" s="2"/>
      <c r="C6" s="33"/>
      <c r="D6" s="34"/>
      <c r="E6" s="203"/>
      <c r="F6" s="204"/>
    </row>
    <row r="7" spans="2:6" ht="15.75" x14ac:dyDescent="0.25">
      <c r="B7" s="50"/>
      <c r="C7" s="51" t="s">
        <v>3</v>
      </c>
      <c r="D7" s="54" t="s">
        <v>197</v>
      </c>
      <c r="E7" s="55"/>
      <c r="F7" s="55"/>
    </row>
    <row r="8" spans="2:6" ht="15.6" x14ac:dyDescent="0.3">
      <c r="B8" s="52"/>
      <c r="C8" s="53" t="s">
        <v>4</v>
      </c>
      <c r="D8" s="56" t="s">
        <v>5</v>
      </c>
      <c r="E8" s="57" t="s">
        <v>6</v>
      </c>
      <c r="F8" s="57" t="s">
        <v>7</v>
      </c>
    </row>
    <row r="9" spans="2:6" ht="15.6" x14ac:dyDescent="0.3">
      <c r="B9" s="4"/>
      <c r="C9" s="5"/>
      <c r="D9" s="58" t="s">
        <v>8</v>
      </c>
      <c r="E9" s="57" t="s">
        <v>8</v>
      </c>
      <c r="F9" s="57" t="s">
        <v>8</v>
      </c>
    </row>
    <row r="10" spans="2:6" ht="15.6" x14ac:dyDescent="0.3">
      <c r="B10" s="3"/>
      <c r="C10" s="6">
        <v>1</v>
      </c>
      <c r="D10" s="58">
        <v>2</v>
      </c>
      <c r="E10" s="57">
        <v>3</v>
      </c>
      <c r="F10" s="57">
        <v>4</v>
      </c>
    </row>
    <row r="11" spans="2:6" ht="15.75" x14ac:dyDescent="0.25">
      <c r="B11" s="59" t="s">
        <v>9</v>
      </c>
      <c r="C11" s="60"/>
      <c r="D11" s="55">
        <f>SUM(D13:D15)</f>
        <v>0</v>
      </c>
      <c r="E11" s="55">
        <f>SUM(E12:E15)</f>
        <v>0</v>
      </c>
      <c r="F11" s="55">
        <f>D11+E11</f>
        <v>0</v>
      </c>
    </row>
    <row r="12" spans="2:6" ht="15.75" x14ac:dyDescent="0.25">
      <c r="B12" s="61">
        <v>1.1000000000000001</v>
      </c>
      <c r="C12" s="62" t="s">
        <v>51</v>
      </c>
      <c r="D12" s="94"/>
      <c r="E12" s="95"/>
      <c r="F12" s="55">
        <f t="shared" ref="F12:F40" si="0">D12+E12</f>
        <v>0</v>
      </c>
    </row>
    <row r="13" spans="2:6" ht="15.6" x14ac:dyDescent="0.3">
      <c r="B13" s="61">
        <v>1.2</v>
      </c>
      <c r="C13" s="62" t="s">
        <v>52</v>
      </c>
      <c r="D13" s="95"/>
      <c r="E13" s="95"/>
      <c r="F13" s="55">
        <f t="shared" si="0"/>
        <v>0</v>
      </c>
    </row>
    <row r="14" spans="2:6" ht="15.75" x14ac:dyDescent="0.25">
      <c r="B14" s="63">
        <v>1.3</v>
      </c>
      <c r="C14" s="64" t="s">
        <v>53</v>
      </c>
      <c r="D14" s="95"/>
      <c r="E14" s="95"/>
      <c r="F14" s="55">
        <f t="shared" si="0"/>
        <v>0</v>
      </c>
    </row>
    <row r="15" spans="2:6" ht="15.75" x14ac:dyDescent="0.25">
      <c r="B15" s="65">
        <v>1.4</v>
      </c>
      <c r="C15" s="66" t="s">
        <v>54</v>
      </c>
      <c r="D15" s="96"/>
      <c r="E15" s="95"/>
      <c r="F15" s="55">
        <f t="shared" si="0"/>
        <v>0</v>
      </c>
    </row>
    <row r="16" spans="2:6" ht="15.75" x14ac:dyDescent="0.25">
      <c r="B16" s="67" t="s">
        <v>194</v>
      </c>
      <c r="C16" s="68"/>
      <c r="D16" s="96"/>
      <c r="E16" s="95"/>
      <c r="F16" s="55">
        <f t="shared" si="0"/>
        <v>0</v>
      </c>
    </row>
    <row r="17" spans="2:6" ht="15.75" x14ac:dyDescent="0.25">
      <c r="B17" s="69" t="s">
        <v>10</v>
      </c>
      <c r="C17" s="70"/>
      <c r="D17" s="97">
        <f>D18+D22+D23+D24+D25+D32+D33+D36</f>
        <v>0</v>
      </c>
      <c r="E17" s="97">
        <f>E18+E22+E23+E24+E25+E32+E33+E36</f>
        <v>0</v>
      </c>
      <c r="F17" s="55">
        <f t="shared" si="0"/>
        <v>0</v>
      </c>
    </row>
    <row r="18" spans="2:6" ht="15.6" x14ac:dyDescent="0.3">
      <c r="B18" s="71">
        <v>3.1</v>
      </c>
      <c r="C18" s="72" t="s">
        <v>58</v>
      </c>
      <c r="D18" s="98">
        <f>SUM(D19:D21)</f>
        <v>0</v>
      </c>
      <c r="E18" s="98">
        <f>SUM(E19:E21)</f>
        <v>0</v>
      </c>
      <c r="F18" s="55">
        <f t="shared" si="0"/>
        <v>0</v>
      </c>
    </row>
    <row r="19" spans="2:6" ht="15.6" x14ac:dyDescent="0.3">
      <c r="B19" s="73" t="s">
        <v>55</v>
      </c>
      <c r="C19" s="72" t="s">
        <v>11</v>
      </c>
      <c r="D19" s="95"/>
      <c r="E19" s="95"/>
      <c r="F19" s="55">
        <f t="shared" si="0"/>
        <v>0</v>
      </c>
    </row>
    <row r="20" spans="2:6" ht="15.6" x14ac:dyDescent="0.3">
      <c r="B20" s="73" t="s">
        <v>56</v>
      </c>
      <c r="C20" s="72" t="s">
        <v>59</v>
      </c>
      <c r="D20" s="95"/>
      <c r="E20" s="95"/>
      <c r="F20" s="55">
        <f t="shared" si="0"/>
        <v>0</v>
      </c>
    </row>
    <row r="21" spans="2:6" ht="15.6" x14ac:dyDescent="0.3">
      <c r="B21" s="73" t="s">
        <v>57</v>
      </c>
      <c r="C21" s="72" t="s">
        <v>60</v>
      </c>
      <c r="D21" s="95"/>
      <c r="E21" s="95"/>
      <c r="F21" s="55">
        <f t="shared" si="0"/>
        <v>0</v>
      </c>
    </row>
    <row r="22" spans="2:6" ht="15.75" x14ac:dyDescent="0.25">
      <c r="B22" s="61">
        <v>3.2</v>
      </c>
      <c r="C22" s="62" t="s">
        <v>61</v>
      </c>
      <c r="D22" s="95"/>
      <c r="E22" s="95"/>
      <c r="F22" s="55">
        <f t="shared" si="0"/>
        <v>0</v>
      </c>
    </row>
    <row r="23" spans="2:6" ht="15.75" x14ac:dyDescent="0.25">
      <c r="B23" s="61">
        <v>3.3</v>
      </c>
      <c r="C23" s="62" t="s">
        <v>62</v>
      </c>
      <c r="D23" s="95"/>
      <c r="E23" s="95"/>
      <c r="F23" s="55">
        <f t="shared" si="0"/>
        <v>0</v>
      </c>
    </row>
    <row r="24" spans="2:6" ht="15.75" x14ac:dyDescent="0.25">
      <c r="B24" s="61">
        <v>3.4</v>
      </c>
      <c r="C24" s="62" t="s">
        <v>63</v>
      </c>
      <c r="D24" s="99"/>
      <c r="E24" s="95"/>
      <c r="F24" s="55">
        <f t="shared" si="0"/>
        <v>0</v>
      </c>
    </row>
    <row r="25" spans="2:6" ht="15.6" x14ac:dyDescent="0.3">
      <c r="B25" s="61">
        <v>3.5</v>
      </c>
      <c r="C25" s="62" t="s">
        <v>64</v>
      </c>
      <c r="D25" s="98">
        <f>SUM(D26:D31)</f>
        <v>0</v>
      </c>
      <c r="E25" s="98">
        <f>SUM(E26:E31)</f>
        <v>0</v>
      </c>
      <c r="F25" s="55">
        <f t="shared" si="0"/>
        <v>0</v>
      </c>
    </row>
    <row r="26" spans="2:6" ht="15.75" x14ac:dyDescent="0.25">
      <c r="B26" s="74" t="s">
        <v>78</v>
      </c>
      <c r="C26" s="62" t="s">
        <v>65</v>
      </c>
      <c r="D26" s="100"/>
      <c r="E26" s="100"/>
      <c r="F26" s="55">
        <f t="shared" si="0"/>
        <v>0</v>
      </c>
    </row>
    <row r="27" spans="2:6" ht="15.6" x14ac:dyDescent="0.3">
      <c r="B27" s="74" t="s">
        <v>79</v>
      </c>
      <c r="C27" s="62" t="s">
        <v>66</v>
      </c>
      <c r="D27" s="101"/>
      <c r="E27" s="101"/>
      <c r="F27" s="55">
        <f t="shared" si="0"/>
        <v>0</v>
      </c>
    </row>
    <row r="28" spans="2:6" ht="31.5" x14ac:dyDescent="0.25">
      <c r="B28" s="74" t="s">
        <v>80</v>
      </c>
      <c r="C28" s="75" t="s">
        <v>67</v>
      </c>
      <c r="D28" s="101"/>
      <c r="E28" s="101"/>
      <c r="F28" s="55">
        <f t="shared" si="0"/>
        <v>0</v>
      </c>
    </row>
    <row r="29" spans="2:6" ht="15.75" x14ac:dyDescent="0.25">
      <c r="B29" s="74" t="s">
        <v>81</v>
      </c>
      <c r="C29" s="62" t="s">
        <v>68</v>
      </c>
      <c r="D29" s="101"/>
      <c r="E29" s="101"/>
      <c r="F29" s="55">
        <f t="shared" si="0"/>
        <v>0</v>
      </c>
    </row>
    <row r="30" spans="2:6" ht="15.75" x14ac:dyDescent="0.25">
      <c r="B30" s="74" t="s">
        <v>82</v>
      </c>
      <c r="C30" s="62" t="s">
        <v>69</v>
      </c>
      <c r="D30" s="101"/>
      <c r="E30" s="101"/>
      <c r="F30" s="55">
        <f t="shared" si="0"/>
        <v>0</v>
      </c>
    </row>
    <row r="31" spans="2:6" ht="15.75" x14ac:dyDescent="0.25">
      <c r="B31" s="74" t="s">
        <v>83</v>
      </c>
      <c r="C31" s="62" t="s">
        <v>70</v>
      </c>
      <c r="D31" s="101"/>
      <c r="E31" s="101"/>
      <c r="F31" s="55">
        <f t="shared" si="0"/>
        <v>0</v>
      </c>
    </row>
    <row r="32" spans="2:6" ht="15.75" x14ac:dyDescent="0.25">
      <c r="B32" s="61">
        <v>3.6</v>
      </c>
      <c r="C32" s="62" t="s">
        <v>12</v>
      </c>
      <c r="D32" s="102"/>
      <c r="E32" s="101"/>
      <c r="F32" s="55">
        <f t="shared" si="0"/>
        <v>0</v>
      </c>
    </row>
    <row r="33" spans="2:8" ht="15.75" x14ac:dyDescent="0.25">
      <c r="B33" s="65">
        <v>3.7</v>
      </c>
      <c r="C33" s="76" t="s">
        <v>13</v>
      </c>
      <c r="D33" s="98">
        <f>SUM(D34:D35)</f>
        <v>0</v>
      </c>
      <c r="E33" s="98">
        <f>SUM(E34:E35)</f>
        <v>0</v>
      </c>
      <c r="F33" s="55">
        <f t="shared" si="0"/>
        <v>0</v>
      </c>
    </row>
    <row r="34" spans="2:8" ht="15.75" x14ac:dyDescent="0.25">
      <c r="B34" s="77" t="s">
        <v>76</v>
      </c>
      <c r="C34" s="76" t="s">
        <v>71</v>
      </c>
      <c r="D34" s="95"/>
      <c r="E34" s="95"/>
      <c r="F34" s="55">
        <f t="shared" si="0"/>
        <v>0</v>
      </c>
    </row>
    <row r="35" spans="2:8" ht="15.75" x14ac:dyDescent="0.25">
      <c r="B35" s="77" t="s">
        <v>77</v>
      </c>
      <c r="C35" s="76" t="s">
        <v>72</v>
      </c>
      <c r="D35" s="95"/>
      <c r="E35" s="95"/>
      <c r="F35" s="55">
        <f t="shared" si="0"/>
        <v>0</v>
      </c>
    </row>
    <row r="36" spans="2:8" ht="15.75" x14ac:dyDescent="0.25">
      <c r="B36" s="65">
        <v>3.8</v>
      </c>
      <c r="C36" s="76" t="s">
        <v>14</v>
      </c>
      <c r="D36" s="98">
        <f>D37+D40</f>
        <v>0</v>
      </c>
      <c r="E36" s="98">
        <f>E37+E40</f>
        <v>0</v>
      </c>
      <c r="F36" s="55">
        <f t="shared" si="0"/>
        <v>0</v>
      </c>
    </row>
    <row r="37" spans="2:8" ht="15.75" x14ac:dyDescent="0.25">
      <c r="B37" s="77" t="s">
        <v>75</v>
      </c>
      <c r="C37" s="76" t="s">
        <v>73</v>
      </c>
      <c r="D37" s="98">
        <f>SUM(D38:D39)</f>
        <v>0</v>
      </c>
      <c r="E37" s="98">
        <f>SUM(E38:E39)</f>
        <v>0</v>
      </c>
      <c r="F37" s="55">
        <f t="shared" si="0"/>
        <v>0</v>
      </c>
    </row>
    <row r="38" spans="2:8" ht="15.75" x14ac:dyDescent="0.25">
      <c r="B38" s="78" t="s">
        <v>86</v>
      </c>
      <c r="C38" s="76" t="s">
        <v>74</v>
      </c>
      <c r="D38" s="95"/>
      <c r="E38" s="95"/>
      <c r="F38" s="55">
        <f t="shared" si="0"/>
        <v>0</v>
      </c>
    </row>
    <row r="39" spans="2:8" ht="31.5" x14ac:dyDescent="0.25">
      <c r="B39" s="78" t="s">
        <v>85</v>
      </c>
      <c r="C39" s="79" t="s">
        <v>84</v>
      </c>
      <c r="D39" s="95"/>
      <c r="E39" s="95"/>
      <c r="F39" s="55">
        <f t="shared" si="0"/>
        <v>0</v>
      </c>
    </row>
    <row r="40" spans="2:8" ht="15.75" x14ac:dyDescent="0.25">
      <c r="B40" s="65" t="s">
        <v>198</v>
      </c>
      <c r="C40" s="76" t="s">
        <v>87</v>
      </c>
      <c r="D40" s="95"/>
      <c r="E40" s="95"/>
      <c r="F40" s="55">
        <f t="shared" si="0"/>
        <v>0</v>
      </c>
    </row>
    <row r="41" spans="2:8" ht="15.75" x14ac:dyDescent="0.25">
      <c r="B41" s="80" t="s">
        <v>15</v>
      </c>
      <c r="C41" s="81"/>
      <c r="D41" s="214" t="str">
        <f>IF(D17&lt;(D64*10)/100,"cheltuieli capitolului 3 se incadreaza în limita de 10%","cheltuieli capitolului 3 nu se încadrează în limita de 10%")</f>
        <v>cheltuieli capitolului 3 nu se încadrează în limita de 10%</v>
      </c>
      <c r="E41" s="215"/>
      <c r="F41" s="216"/>
      <c r="G41" s="32"/>
      <c r="H41" s="32"/>
    </row>
    <row r="42" spans="2:8" ht="15.75" x14ac:dyDescent="0.25">
      <c r="B42" s="67" t="s">
        <v>16</v>
      </c>
      <c r="C42" s="68"/>
      <c r="D42" s="103">
        <f>SUM(D43:D48)</f>
        <v>0</v>
      </c>
      <c r="E42" s="103">
        <f>SUM(E43:E48)</f>
        <v>0</v>
      </c>
      <c r="F42" s="55">
        <f t="shared" ref="F42:F64" si="1">D42+E42</f>
        <v>0</v>
      </c>
      <c r="G42" s="32"/>
    </row>
    <row r="43" spans="2:8" ht="16.5" thickBot="1" x14ac:dyDescent="0.3">
      <c r="B43" s="82">
        <v>4.0999999999999996</v>
      </c>
      <c r="C43" s="72" t="s">
        <v>17</v>
      </c>
      <c r="D43" s="95"/>
      <c r="E43" s="95"/>
      <c r="F43" s="55">
        <f t="shared" si="1"/>
        <v>0</v>
      </c>
    </row>
    <row r="44" spans="2:8" ht="16.5" thickBot="1" x14ac:dyDescent="0.3">
      <c r="B44" s="83">
        <v>4.2</v>
      </c>
      <c r="C44" s="84" t="s">
        <v>88</v>
      </c>
      <c r="D44" s="95"/>
      <c r="E44" s="95"/>
      <c r="F44" s="55">
        <f t="shared" si="1"/>
        <v>0</v>
      </c>
    </row>
    <row r="45" spans="2:8" ht="15.75" x14ac:dyDescent="0.25">
      <c r="B45" s="83">
        <v>4.3</v>
      </c>
      <c r="C45" s="84" t="s">
        <v>89</v>
      </c>
      <c r="D45" s="95"/>
      <c r="E45" s="95"/>
      <c r="F45" s="55">
        <f t="shared" si="1"/>
        <v>0</v>
      </c>
    </row>
    <row r="46" spans="2:8" ht="32.25" thickBot="1" x14ac:dyDescent="0.3">
      <c r="B46" s="85">
        <v>4.4000000000000004</v>
      </c>
      <c r="C46" s="86" t="s">
        <v>90</v>
      </c>
      <c r="D46" s="95"/>
      <c r="E46" s="95"/>
      <c r="F46" s="55">
        <f t="shared" si="1"/>
        <v>0</v>
      </c>
    </row>
    <row r="47" spans="2:8" ht="15.75" x14ac:dyDescent="0.25">
      <c r="B47" s="83">
        <v>4.5</v>
      </c>
      <c r="C47" s="84" t="s">
        <v>18</v>
      </c>
      <c r="D47" s="95"/>
      <c r="E47" s="95"/>
      <c r="F47" s="55">
        <f t="shared" si="1"/>
        <v>0</v>
      </c>
    </row>
    <row r="48" spans="2:8" ht="16.5" thickBot="1" x14ac:dyDescent="0.3">
      <c r="B48" s="71">
        <v>4.5999999999999996</v>
      </c>
      <c r="C48" s="72" t="s">
        <v>19</v>
      </c>
      <c r="D48" s="95"/>
      <c r="E48" s="95"/>
      <c r="F48" s="55">
        <f t="shared" si="1"/>
        <v>0</v>
      </c>
    </row>
    <row r="49" spans="2:6" ht="15.75" x14ac:dyDescent="0.25">
      <c r="B49" s="87" t="s">
        <v>20</v>
      </c>
      <c r="C49" s="88"/>
      <c r="D49" s="98">
        <f>D50+D53+D59</f>
        <v>0</v>
      </c>
      <c r="E49" s="98">
        <f>E50+E53+E59+E60</f>
        <v>0</v>
      </c>
      <c r="F49" s="55">
        <f t="shared" si="1"/>
        <v>0</v>
      </c>
    </row>
    <row r="50" spans="2:6" ht="15.75" x14ac:dyDescent="0.25">
      <c r="B50" s="65">
        <v>5.0999999999999996</v>
      </c>
      <c r="C50" s="62" t="s">
        <v>21</v>
      </c>
      <c r="D50" s="98">
        <f>SUM(D51:D52)</f>
        <v>0</v>
      </c>
      <c r="E50" s="98">
        <f>SUM(E51:E52)</f>
        <v>0</v>
      </c>
      <c r="F50" s="55">
        <f t="shared" si="1"/>
        <v>0</v>
      </c>
    </row>
    <row r="51" spans="2:6" ht="15.75" x14ac:dyDescent="0.25">
      <c r="B51" s="89" t="s">
        <v>22</v>
      </c>
      <c r="C51" s="90" t="s">
        <v>91</v>
      </c>
      <c r="D51" s="95"/>
      <c r="E51" s="95"/>
      <c r="F51" s="55">
        <f t="shared" si="1"/>
        <v>0</v>
      </c>
    </row>
    <row r="52" spans="2:6" ht="15.75" x14ac:dyDescent="0.25">
      <c r="B52" s="77" t="s">
        <v>23</v>
      </c>
      <c r="C52" s="90" t="s">
        <v>195</v>
      </c>
      <c r="D52" s="95"/>
      <c r="E52" s="95"/>
      <c r="F52" s="55">
        <f t="shared" si="1"/>
        <v>0</v>
      </c>
    </row>
    <row r="53" spans="2:6" ht="15.75" x14ac:dyDescent="0.25">
      <c r="B53" s="61">
        <v>5.2</v>
      </c>
      <c r="C53" s="62" t="s">
        <v>92</v>
      </c>
      <c r="D53" s="98">
        <f>SUM(D55:D56)+D58</f>
        <v>0</v>
      </c>
      <c r="E53" s="98">
        <f>SUM(E54:E58)</f>
        <v>0</v>
      </c>
      <c r="F53" s="55">
        <f t="shared" si="1"/>
        <v>0</v>
      </c>
    </row>
    <row r="54" spans="2:6" ht="15.75" x14ac:dyDescent="0.25">
      <c r="B54" s="74" t="s">
        <v>93</v>
      </c>
      <c r="C54" s="62" t="s">
        <v>98</v>
      </c>
      <c r="D54" s="102"/>
      <c r="E54" s="101"/>
      <c r="F54" s="55">
        <f t="shared" si="1"/>
        <v>0</v>
      </c>
    </row>
    <row r="55" spans="2:6" ht="15.75" x14ac:dyDescent="0.25">
      <c r="B55" s="74" t="s">
        <v>94</v>
      </c>
      <c r="C55" s="62" t="s">
        <v>99</v>
      </c>
      <c r="D55" s="101"/>
      <c r="E55" s="101"/>
      <c r="F55" s="55">
        <f t="shared" si="1"/>
        <v>0</v>
      </c>
    </row>
    <row r="56" spans="2:6" ht="31.5" customHeight="1" x14ac:dyDescent="0.25">
      <c r="B56" s="74" t="s">
        <v>95</v>
      </c>
      <c r="C56" s="75" t="s">
        <v>100</v>
      </c>
      <c r="D56" s="101"/>
      <c r="E56" s="101"/>
      <c r="F56" s="55">
        <f t="shared" si="1"/>
        <v>0</v>
      </c>
    </row>
    <row r="57" spans="2:6" ht="15.75" x14ac:dyDescent="0.25">
      <c r="B57" s="74" t="s">
        <v>96</v>
      </c>
      <c r="C57" s="62" t="s">
        <v>101</v>
      </c>
      <c r="D57" s="102"/>
      <c r="E57" s="101"/>
      <c r="F57" s="55">
        <f t="shared" si="1"/>
        <v>0</v>
      </c>
    </row>
    <row r="58" spans="2:6" ht="15.75" x14ac:dyDescent="0.25">
      <c r="B58" s="74" t="s">
        <v>97</v>
      </c>
      <c r="C58" s="62" t="s">
        <v>102</v>
      </c>
      <c r="D58" s="101"/>
      <c r="E58" s="101"/>
      <c r="F58" s="55">
        <f t="shared" si="1"/>
        <v>0</v>
      </c>
    </row>
    <row r="59" spans="2:6" ht="15.75" x14ac:dyDescent="0.25">
      <c r="B59" s="61">
        <v>5.3</v>
      </c>
      <c r="C59" s="62" t="s">
        <v>24</v>
      </c>
      <c r="D59" s="101"/>
      <c r="E59" s="101"/>
      <c r="F59" s="55">
        <f t="shared" si="1"/>
        <v>0</v>
      </c>
    </row>
    <row r="60" spans="2:6" ht="15.75" x14ac:dyDescent="0.25">
      <c r="B60" s="65">
        <v>5.4</v>
      </c>
      <c r="C60" s="76" t="s">
        <v>103</v>
      </c>
      <c r="D60" s="94"/>
      <c r="E60" s="95"/>
      <c r="F60" s="55">
        <f t="shared" si="1"/>
        <v>0</v>
      </c>
    </row>
    <row r="61" spans="2:6" ht="15.75" x14ac:dyDescent="0.25">
      <c r="B61" s="59" t="s">
        <v>25</v>
      </c>
      <c r="C61" s="60"/>
      <c r="D61" s="55">
        <f>SUM(D62:D63)</f>
        <v>0</v>
      </c>
      <c r="E61" s="55">
        <f>SUM(E62:E63)</f>
        <v>0</v>
      </c>
      <c r="F61" s="55">
        <f t="shared" si="1"/>
        <v>0</v>
      </c>
    </row>
    <row r="62" spans="2:6" ht="15.75" x14ac:dyDescent="0.25">
      <c r="B62" s="61">
        <v>6.1</v>
      </c>
      <c r="C62" s="62" t="s">
        <v>26</v>
      </c>
      <c r="D62" s="94"/>
      <c r="E62" s="95"/>
      <c r="F62" s="55">
        <f t="shared" si="1"/>
        <v>0</v>
      </c>
    </row>
    <row r="63" spans="2:6" ht="15.75" x14ac:dyDescent="0.25">
      <c r="B63" s="63">
        <v>6.2</v>
      </c>
      <c r="C63" s="64" t="s">
        <v>27</v>
      </c>
      <c r="D63" s="95"/>
      <c r="E63" s="95"/>
      <c r="F63" s="55">
        <f t="shared" si="1"/>
        <v>0</v>
      </c>
    </row>
    <row r="64" spans="2:6" ht="15.75" x14ac:dyDescent="0.25">
      <c r="B64" s="91"/>
      <c r="C64" s="148" t="s">
        <v>28</v>
      </c>
      <c r="D64" s="104">
        <f>D11+D16+D17+D42+D49+D61</f>
        <v>0</v>
      </c>
      <c r="E64" s="104">
        <f>E11+E16+E17+E42+E49+E61</f>
        <v>0</v>
      </c>
      <c r="F64" s="55">
        <f t="shared" si="1"/>
        <v>0</v>
      </c>
    </row>
    <row r="65" spans="2:7" ht="15.75" x14ac:dyDescent="0.25">
      <c r="B65" s="92" t="s">
        <v>29</v>
      </c>
      <c r="C65" s="93"/>
      <c r="D65" s="50" t="str">
        <f>IF(D66&lt;(D64*5)/100,"actualizarea mai mică de 5% din valoarea eligibilă","actualizarea mai mare de 5% din valoarea eligibilă" )</f>
        <v>actualizarea mai mare de 5% din valoarea eligibilă</v>
      </c>
      <c r="E65" s="105"/>
      <c r="F65" s="97"/>
      <c r="G65" s="1"/>
    </row>
    <row r="66" spans="2:7" ht="15.75" x14ac:dyDescent="0.25">
      <c r="B66" s="134" t="s">
        <v>30</v>
      </c>
      <c r="C66" s="135"/>
      <c r="D66" s="106"/>
      <c r="E66" s="102"/>
      <c r="F66" s="55">
        <f t="shared" ref="F66:F68" si="2">D66+E66</f>
        <v>0</v>
      </c>
    </row>
    <row r="67" spans="2:7" ht="15.75" x14ac:dyDescent="0.25">
      <c r="B67" s="136" t="s">
        <v>31</v>
      </c>
      <c r="C67" s="137"/>
      <c r="D67" s="107">
        <f>D64+D66</f>
        <v>0</v>
      </c>
      <c r="E67" s="107">
        <f>E64+E66</f>
        <v>0</v>
      </c>
      <c r="F67" s="55">
        <f t="shared" si="2"/>
        <v>0</v>
      </c>
    </row>
    <row r="68" spans="2:7" ht="15.75" x14ac:dyDescent="0.25">
      <c r="B68" s="136" t="s">
        <v>32</v>
      </c>
      <c r="C68" s="138"/>
      <c r="D68" s="96"/>
      <c r="E68" s="108"/>
      <c r="F68" s="55">
        <f t="shared" si="2"/>
        <v>0</v>
      </c>
    </row>
    <row r="69" spans="2:7" ht="15.75" x14ac:dyDescent="0.25">
      <c r="B69" s="139"/>
      <c r="C69" s="138"/>
      <c r="D69" s="104"/>
      <c r="E69" s="109"/>
      <c r="F69" s="55"/>
    </row>
    <row r="70" spans="2:7" ht="15.75" x14ac:dyDescent="0.25">
      <c r="B70" s="140" t="s">
        <v>33</v>
      </c>
      <c r="C70" s="141"/>
      <c r="D70" s="205">
        <f>F67+F68</f>
        <v>0</v>
      </c>
      <c r="E70" s="206"/>
      <c r="F70" s="207"/>
    </row>
    <row r="71" spans="2:7" ht="15.75" x14ac:dyDescent="0.25">
      <c r="B71" s="142" t="s">
        <v>34</v>
      </c>
      <c r="C71" s="143"/>
      <c r="D71" s="110" t="s">
        <v>35</v>
      </c>
      <c r="E71" s="110" t="s">
        <v>36</v>
      </c>
      <c r="F71" s="55"/>
    </row>
    <row r="72" spans="2:7" ht="15.75" x14ac:dyDescent="0.25">
      <c r="B72" s="144" t="s">
        <v>37</v>
      </c>
      <c r="C72" s="145"/>
      <c r="D72" s="111">
        <f>D6*E72</f>
        <v>0</v>
      </c>
      <c r="E72" s="112">
        <f>D70</f>
        <v>0</v>
      </c>
      <c r="F72" s="113"/>
    </row>
    <row r="73" spans="2:7" ht="15.75" x14ac:dyDescent="0.25">
      <c r="B73" s="144" t="s">
        <v>38</v>
      </c>
      <c r="C73" s="145"/>
      <c r="D73" s="111">
        <f>D6*E73</f>
        <v>0</v>
      </c>
      <c r="E73" s="112">
        <f>D67+D68</f>
        <v>0</v>
      </c>
      <c r="F73" s="113"/>
    </row>
    <row r="74" spans="2:7" ht="15.75" x14ac:dyDescent="0.25">
      <c r="B74" s="146" t="s">
        <v>39</v>
      </c>
      <c r="C74" s="147"/>
      <c r="D74" s="111">
        <f>D6*E74</f>
        <v>0</v>
      </c>
      <c r="E74" s="112">
        <f>E67+E68</f>
        <v>0</v>
      </c>
      <c r="F74" s="113"/>
    </row>
    <row r="75" spans="2:7" ht="15.75" x14ac:dyDescent="0.25">
      <c r="B75" s="45"/>
      <c r="C75" s="126" t="s">
        <v>40</v>
      </c>
      <c r="D75" s="127" t="s">
        <v>41</v>
      </c>
      <c r="E75" s="128" t="s">
        <v>6</v>
      </c>
      <c r="F75" s="129"/>
    </row>
    <row r="76" spans="2:7" ht="15.75" x14ac:dyDescent="0.25">
      <c r="B76" s="46"/>
      <c r="C76" s="130"/>
      <c r="D76" s="131" t="s">
        <v>36</v>
      </c>
      <c r="E76" s="132" t="s">
        <v>36</v>
      </c>
      <c r="F76" s="133" t="s">
        <v>7</v>
      </c>
    </row>
    <row r="77" spans="2:7" ht="15.75" x14ac:dyDescent="0.25">
      <c r="B77" s="55" t="s">
        <v>42</v>
      </c>
      <c r="C77" s="55"/>
      <c r="D77" s="115"/>
      <c r="E77" s="114"/>
      <c r="F77" s="55">
        <f t="shared" ref="F77:F81" si="3">D77+E77</f>
        <v>0</v>
      </c>
    </row>
    <row r="78" spans="2:7" ht="15.75" x14ac:dyDescent="0.25">
      <c r="B78" s="109" t="s">
        <v>43</v>
      </c>
      <c r="C78" s="109"/>
      <c r="D78" s="98">
        <f>SUM(D79:D80)</f>
        <v>0</v>
      </c>
      <c r="E78" s="98">
        <f>SUM(E79:E80)</f>
        <v>0</v>
      </c>
      <c r="F78" s="55">
        <f t="shared" si="3"/>
        <v>0</v>
      </c>
    </row>
    <row r="79" spans="2:7" ht="15.75" x14ac:dyDescent="0.25">
      <c r="B79" s="52"/>
      <c r="C79" s="123" t="s">
        <v>44</v>
      </c>
      <c r="D79" s="96"/>
      <c r="E79" s="95"/>
      <c r="F79" s="55">
        <f t="shared" si="3"/>
        <v>0</v>
      </c>
    </row>
    <row r="80" spans="2:7" ht="15.75" x14ac:dyDescent="0.25">
      <c r="B80" s="50"/>
      <c r="C80" s="124" t="s">
        <v>45</v>
      </c>
      <c r="D80" s="96"/>
      <c r="E80" s="95"/>
      <c r="F80" s="55">
        <f t="shared" si="3"/>
        <v>0</v>
      </c>
    </row>
    <row r="81" spans="2:10" ht="15.75" x14ac:dyDescent="0.25">
      <c r="B81" s="55" t="s">
        <v>46</v>
      </c>
      <c r="C81" s="55"/>
      <c r="D81" s="98">
        <f>D77+D78</f>
        <v>0</v>
      </c>
      <c r="E81" s="109">
        <f>E78</f>
        <v>0</v>
      </c>
      <c r="F81" s="55">
        <f t="shared" si="3"/>
        <v>0</v>
      </c>
    </row>
    <row r="82" spans="2:10" ht="15.75" x14ac:dyDescent="0.25">
      <c r="B82" s="98" t="s">
        <v>47</v>
      </c>
      <c r="C82" s="98"/>
      <c r="D82" s="116" t="e">
        <f>(D77*100)/D81</f>
        <v>#DIV/0!</v>
      </c>
      <c r="E82" s="117"/>
      <c r="F82" s="118"/>
      <c r="G82" s="1"/>
    </row>
    <row r="83" spans="2:10" ht="15.75" x14ac:dyDescent="0.25">
      <c r="B83" s="109" t="s">
        <v>48</v>
      </c>
      <c r="C83" s="109"/>
      <c r="D83" s="119"/>
      <c r="E83" s="120"/>
      <c r="F83" s="121"/>
    </row>
    <row r="84" spans="2:10" ht="15.75" x14ac:dyDescent="0.25">
      <c r="B84" s="52" t="s">
        <v>49</v>
      </c>
      <c r="C84" s="104"/>
      <c r="D84" s="208" t="e">
        <f>(D83*100)/D77</f>
        <v>#DIV/0!</v>
      </c>
      <c r="E84" s="210" t="e">
        <f>IF(D84&lt;50,"Suma avans mai mic de 50% din ajutorul public","Suma avans mai mare de 50% din ajutorul public")</f>
        <v>#DIV/0!</v>
      </c>
      <c r="F84" s="211"/>
      <c r="G84" s="201"/>
      <c r="H84" s="202"/>
      <c r="I84" s="202"/>
      <c r="J84" s="202"/>
    </row>
    <row r="85" spans="2:10" ht="15.75" x14ac:dyDescent="0.25">
      <c r="B85" s="125"/>
      <c r="C85" s="103"/>
      <c r="D85" s="209"/>
      <c r="E85" s="212"/>
      <c r="F85" s="213"/>
      <c r="G85" s="202"/>
      <c r="H85" s="202"/>
      <c r="I85" s="202"/>
      <c r="J85" s="202"/>
    </row>
  </sheetData>
  <mergeCells count="6">
    <mergeCell ref="G84:J85"/>
    <mergeCell ref="E6:F6"/>
    <mergeCell ref="D70:F70"/>
    <mergeCell ref="D84:D85"/>
    <mergeCell ref="E84:F85"/>
    <mergeCell ref="D41:F41"/>
  </mergeCells>
  <pageMargins left="0.51181102362204722" right="0.70866141732283472" top="0.74803149606299213" bottom="0.74803149606299213"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45"/>
  <sheetViews>
    <sheetView workbookViewId="0">
      <selection activeCell="E4" sqref="E4"/>
    </sheetView>
  </sheetViews>
  <sheetFormatPr defaultRowHeight="15" x14ac:dyDescent="0.25"/>
  <cols>
    <col min="1" max="1" width="5.5703125" customWidth="1"/>
    <col min="3" max="3" width="75.85546875" customWidth="1"/>
    <col min="4" max="4" width="18.85546875" customWidth="1"/>
    <col min="5" max="5" width="19" customWidth="1"/>
  </cols>
  <sheetData>
    <row r="1" spans="2:5" ht="18.75" x14ac:dyDescent="0.3">
      <c r="B1" s="1"/>
      <c r="C1" s="7" t="s">
        <v>105</v>
      </c>
      <c r="D1" s="8" t="s">
        <v>106</v>
      </c>
      <c r="E1" s="9"/>
    </row>
    <row r="2" spans="2:5" ht="18.75" x14ac:dyDescent="0.3">
      <c r="B2" s="1"/>
      <c r="C2" s="10" t="s">
        <v>107</v>
      </c>
      <c r="D2" s="11"/>
      <c r="E2" s="12"/>
    </row>
    <row r="3" spans="2:5" x14ac:dyDescent="0.25">
      <c r="B3" s="1"/>
      <c r="C3" s="29" t="s">
        <v>196</v>
      </c>
      <c r="D3" s="1"/>
      <c r="E3" s="1">
        <v>2023</v>
      </c>
    </row>
    <row r="4" spans="2:5" ht="18.75" x14ac:dyDescent="0.3">
      <c r="B4" s="1"/>
      <c r="C4" s="13" t="s">
        <v>116</v>
      </c>
      <c r="D4" s="1"/>
      <c r="E4" s="1"/>
    </row>
    <row r="5" spans="2:5" ht="14.45" x14ac:dyDescent="0.3">
      <c r="B5" s="1"/>
      <c r="C5" s="1"/>
      <c r="D5" s="1"/>
      <c r="E5" s="1"/>
    </row>
    <row r="6" spans="2:5" ht="20.100000000000001" customHeight="1" x14ac:dyDescent="0.25">
      <c r="B6" s="149" t="s">
        <v>108</v>
      </c>
      <c r="C6" s="149" t="s">
        <v>109</v>
      </c>
      <c r="D6" s="149" t="s">
        <v>110</v>
      </c>
      <c r="E6" s="149" t="s">
        <v>111</v>
      </c>
    </row>
    <row r="7" spans="2:5" ht="20.100000000000001" customHeight="1" x14ac:dyDescent="0.3">
      <c r="B7" s="149">
        <v>3.1</v>
      </c>
      <c r="C7" s="150" t="s">
        <v>117</v>
      </c>
      <c r="D7" s="151">
        <f>SUM(D8:D10)</f>
        <v>0</v>
      </c>
      <c r="E7" s="151">
        <f>SUM(E8:E10)</f>
        <v>0</v>
      </c>
    </row>
    <row r="8" spans="2:5" ht="50.25" customHeight="1" x14ac:dyDescent="0.25">
      <c r="B8" s="152"/>
      <c r="C8" s="153" t="s">
        <v>213</v>
      </c>
      <c r="D8" s="154"/>
      <c r="E8" s="154"/>
    </row>
    <row r="9" spans="2:5" ht="15.6" x14ac:dyDescent="0.3">
      <c r="B9" s="152"/>
      <c r="C9" s="155" t="s">
        <v>118</v>
      </c>
      <c r="D9" s="154"/>
      <c r="E9" s="154"/>
    </row>
    <row r="10" spans="2:5" ht="15.75" x14ac:dyDescent="0.25">
      <c r="B10" s="152"/>
      <c r="C10" s="155" t="s">
        <v>119</v>
      </c>
      <c r="D10" s="154"/>
      <c r="E10" s="154"/>
    </row>
    <row r="11" spans="2:5" ht="20.100000000000001" customHeight="1" x14ac:dyDescent="0.25">
      <c r="B11" s="149">
        <v>3.2</v>
      </c>
      <c r="C11" s="152" t="s">
        <v>61</v>
      </c>
      <c r="D11" s="98">
        <f>SUM(D12:D14)+SUM(D17:D20)</f>
        <v>0</v>
      </c>
      <c r="E11" s="98">
        <f>SUM(E12:E20)</f>
        <v>0</v>
      </c>
    </row>
    <row r="12" spans="2:5" ht="15.75" x14ac:dyDescent="0.25">
      <c r="B12" s="94"/>
      <c r="C12" s="94" t="s">
        <v>112</v>
      </c>
      <c r="D12" s="95"/>
      <c r="E12" s="95"/>
    </row>
    <row r="13" spans="2:5" ht="15.75" x14ac:dyDescent="0.25">
      <c r="B13" s="94"/>
      <c r="C13" s="156" t="s">
        <v>120</v>
      </c>
      <c r="D13" s="95"/>
      <c r="E13" s="95"/>
    </row>
    <row r="14" spans="2:5" ht="47.25" x14ac:dyDescent="0.25">
      <c r="B14" s="94"/>
      <c r="C14" s="156" t="s">
        <v>121</v>
      </c>
      <c r="D14" s="95"/>
      <c r="E14" s="95"/>
    </row>
    <row r="15" spans="2:5" ht="15.75" x14ac:dyDescent="0.25">
      <c r="B15" s="94"/>
      <c r="C15" s="94" t="s">
        <v>122</v>
      </c>
      <c r="D15" s="94"/>
      <c r="E15" s="95"/>
    </row>
    <row r="16" spans="2:5" ht="31.5" customHeight="1" x14ac:dyDescent="0.25">
      <c r="B16" s="94"/>
      <c r="C16" s="156" t="s">
        <v>123</v>
      </c>
      <c r="D16" s="94"/>
      <c r="E16" s="95"/>
    </row>
    <row r="17" spans="2:5" ht="31.5" customHeight="1" x14ac:dyDescent="0.25">
      <c r="B17" s="94"/>
      <c r="C17" s="156" t="s">
        <v>124</v>
      </c>
      <c r="D17" s="95"/>
      <c r="E17" s="95"/>
    </row>
    <row r="18" spans="2:5" ht="15.75" x14ac:dyDescent="0.25">
      <c r="B18" s="94"/>
      <c r="C18" s="94" t="s">
        <v>125</v>
      </c>
      <c r="D18" s="95"/>
      <c r="E18" s="95"/>
    </row>
    <row r="19" spans="2:5" ht="15.75" x14ac:dyDescent="0.25">
      <c r="B19" s="94"/>
      <c r="C19" s="94" t="s">
        <v>126</v>
      </c>
      <c r="D19" s="95"/>
      <c r="E19" s="95"/>
    </row>
    <row r="20" spans="2:5" ht="15.75" x14ac:dyDescent="0.25">
      <c r="B20" s="94"/>
      <c r="C20" s="94" t="s">
        <v>127</v>
      </c>
      <c r="D20" s="95"/>
      <c r="E20" s="95"/>
    </row>
    <row r="21" spans="2:5" ht="50.25" customHeight="1" x14ac:dyDescent="0.25">
      <c r="B21" s="157">
        <v>3.3</v>
      </c>
      <c r="C21" s="158" t="s">
        <v>214</v>
      </c>
      <c r="D21" s="159"/>
      <c r="E21" s="159"/>
    </row>
    <row r="22" spans="2:5" ht="33" customHeight="1" x14ac:dyDescent="0.25">
      <c r="B22" s="157">
        <v>3.4</v>
      </c>
      <c r="C22" s="158" t="s">
        <v>215</v>
      </c>
      <c r="D22" s="159"/>
      <c r="E22" s="159"/>
    </row>
    <row r="23" spans="2:5" ht="20.100000000000001" customHeight="1" x14ac:dyDescent="0.25">
      <c r="B23" s="149">
        <v>3.5</v>
      </c>
      <c r="C23" s="152" t="s">
        <v>128</v>
      </c>
      <c r="D23" s="112">
        <f>SUM(D24:D29)</f>
        <v>0</v>
      </c>
      <c r="E23" s="112">
        <f>SUM(E24:E29)</f>
        <v>0</v>
      </c>
    </row>
    <row r="24" spans="2:5" ht="15.75" x14ac:dyDescent="0.25">
      <c r="B24" s="94"/>
      <c r="C24" s="94" t="s">
        <v>129</v>
      </c>
      <c r="D24" s="95"/>
      <c r="E24" s="95"/>
    </row>
    <row r="25" spans="2:5" ht="15.75" x14ac:dyDescent="0.25">
      <c r="B25" s="94"/>
      <c r="C25" s="94" t="s">
        <v>130</v>
      </c>
      <c r="D25" s="95"/>
      <c r="E25" s="95"/>
    </row>
    <row r="26" spans="2:5" ht="31.5" customHeight="1" x14ac:dyDescent="0.25">
      <c r="B26" s="94"/>
      <c r="C26" s="156" t="s">
        <v>131</v>
      </c>
      <c r="D26" s="95"/>
      <c r="E26" s="95"/>
    </row>
    <row r="27" spans="2:5" ht="33" customHeight="1" x14ac:dyDescent="0.25">
      <c r="B27" s="94"/>
      <c r="C27" s="156" t="s">
        <v>132</v>
      </c>
      <c r="D27" s="95"/>
      <c r="E27" s="95"/>
    </row>
    <row r="28" spans="2:5" ht="15.75" customHeight="1" x14ac:dyDescent="0.25">
      <c r="B28" s="94"/>
      <c r="C28" s="94" t="s">
        <v>133</v>
      </c>
      <c r="D28" s="95"/>
      <c r="E28" s="95"/>
    </row>
    <row r="29" spans="2:5" ht="15.75" x14ac:dyDescent="0.25">
      <c r="B29" s="94"/>
      <c r="C29" s="156" t="s">
        <v>134</v>
      </c>
      <c r="D29" s="95"/>
      <c r="E29" s="95"/>
    </row>
    <row r="30" spans="2:5" ht="20.100000000000001" customHeight="1" x14ac:dyDescent="0.25">
      <c r="B30" s="149">
        <v>3.6</v>
      </c>
      <c r="C30" s="158" t="s">
        <v>135</v>
      </c>
      <c r="D30" s="98">
        <f>0</f>
        <v>0</v>
      </c>
      <c r="E30" s="98">
        <f>SUM(E31:E34)</f>
        <v>0</v>
      </c>
    </row>
    <row r="31" spans="2:5" ht="34.5" customHeight="1" x14ac:dyDescent="0.25">
      <c r="B31" s="94"/>
      <c r="C31" s="153" t="s">
        <v>216</v>
      </c>
      <c r="D31" s="94"/>
      <c r="E31" s="95"/>
    </row>
    <row r="32" spans="2:5" ht="32.25" customHeight="1" x14ac:dyDescent="0.25">
      <c r="B32" s="149"/>
      <c r="C32" s="156" t="s">
        <v>136</v>
      </c>
      <c r="D32" s="94"/>
      <c r="E32" s="95"/>
    </row>
    <row r="33" spans="2:5" ht="44.25" customHeight="1" x14ac:dyDescent="0.25">
      <c r="B33" s="149"/>
      <c r="C33" s="156" t="s">
        <v>217</v>
      </c>
      <c r="D33" s="94"/>
      <c r="E33" s="99"/>
    </row>
    <row r="34" spans="2:5" ht="15.75" x14ac:dyDescent="0.25">
      <c r="B34" s="94"/>
      <c r="C34" s="156" t="s">
        <v>137</v>
      </c>
      <c r="D34" s="94"/>
      <c r="E34" s="95"/>
    </row>
    <row r="35" spans="2:5" ht="20.100000000000001" customHeight="1" x14ac:dyDescent="0.25">
      <c r="B35" s="149">
        <v>3.7</v>
      </c>
      <c r="C35" s="158" t="s">
        <v>138</v>
      </c>
      <c r="D35" s="98">
        <f>SUM(D36:D37)</f>
        <v>0</v>
      </c>
      <c r="E35" s="98">
        <f>SUM(E36:E37)</f>
        <v>0</v>
      </c>
    </row>
    <row r="36" spans="2:5" ht="15.75" x14ac:dyDescent="0.25">
      <c r="B36" s="149"/>
      <c r="C36" s="94" t="s">
        <v>139</v>
      </c>
      <c r="D36" s="160"/>
      <c r="E36" s="160"/>
    </row>
    <row r="37" spans="2:5" ht="15.75" x14ac:dyDescent="0.25">
      <c r="B37" s="94"/>
      <c r="C37" s="156" t="s">
        <v>140</v>
      </c>
      <c r="D37" s="95"/>
      <c r="E37" s="95"/>
    </row>
    <row r="38" spans="2:5" ht="20.100000000000001" customHeight="1" x14ac:dyDescent="0.25">
      <c r="B38" s="149">
        <v>3.8</v>
      </c>
      <c r="C38" s="158" t="s">
        <v>141</v>
      </c>
      <c r="D38" s="98">
        <f>D39+D42</f>
        <v>0</v>
      </c>
      <c r="E38" s="98">
        <f>E39+E42</f>
        <v>0</v>
      </c>
    </row>
    <row r="39" spans="2:5" ht="15.75" x14ac:dyDescent="0.25">
      <c r="B39" s="94"/>
      <c r="C39" s="156" t="s">
        <v>142</v>
      </c>
      <c r="D39" s="98">
        <f>SUM(D40:D41)</f>
        <v>0</v>
      </c>
      <c r="E39" s="98">
        <f>SUM(E40:E41)</f>
        <v>0</v>
      </c>
    </row>
    <row r="40" spans="2:5" ht="15.75" x14ac:dyDescent="0.25">
      <c r="B40" s="94"/>
      <c r="C40" s="156" t="s">
        <v>143</v>
      </c>
      <c r="D40" s="160"/>
      <c r="E40" s="160"/>
    </row>
    <row r="41" spans="2:5" ht="33" customHeight="1" x14ac:dyDescent="0.25">
      <c r="B41" s="94"/>
      <c r="C41" s="156" t="s">
        <v>144</v>
      </c>
      <c r="D41" s="95"/>
      <c r="E41" s="95"/>
    </row>
    <row r="42" spans="2:5" ht="17.25" customHeight="1" x14ac:dyDescent="0.25">
      <c r="B42" s="102"/>
      <c r="C42" s="161" t="s">
        <v>145</v>
      </c>
      <c r="D42" s="160"/>
      <c r="E42" s="160"/>
    </row>
    <row r="43" spans="2:5" ht="20.100000000000001" customHeight="1" x14ac:dyDescent="0.25">
      <c r="B43" s="162"/>
      <c r="C43" s="163" t="s">
        <v>113</v>
      </c>
      <c r="D43" s="97">
        <f>D7+D11+D21+D22+D23+D30+D35+D38</f>
        <v>0</v>
      </c>
      <c r="E43" s="97">
        <f>E7+E11+E21+E22+E23+E30+E35+E38</f>
        <v>0</v>
      </c>
    </row>
    <row r="44" spans="2:5" ht="20.100000000000001" customHeight="1" x14ac:dyDescent="0.25">
      <c r="B44" s="164"/>
      <c r="C44" s="165" t="s">
        <v>114</v>
      </c>
      <c r="D44" s="96"/>
      <c r="E44" s="95"/>
    </row>
    <row r="45" spans="2:5" ht="20.100000000000001" customHeight="1" x14ac:dyDescent="0.25">
      <c r="B45" s="219" t="s">
        <v>115</v>
      </c>
      <c r="C45" s="220"/>
      <c r="D45" s="217">
        <f>D43+D44+E43+E44</f>
        <v>0</v>
      </c>
      <c r="E45" s="218"/>
    </row>
  </sheetData>
  <mergeCells count="2">
    <mergeCell ref="D45:E45"/>
    <mergeCell ref="B45:C45"/>
  </mergeCells>
  <pageMargins left="0.7" right="0.7" top="0.75" bottom="0.75" header="0.3" footer="0.3"/>
  <pageSetup paperSize="9" scale="6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9"/>
  <sheetViews>
    <sheetView workbookViewId="0">
      <selection activeCell="E4" sqref="E4"/>
    </sheetView>
  </sheetViews>
  <sheetFormatPr defaultRowHeight="15" x14ac:dyDescent="0.25"/>
  <cols>
    <col min="1" max="1" width="3.42578125" customWidth="1"/>
    <col min="2" max="2" width="7.140625" customWidth="1"/>
    <col min="3" max="3" width="69.42578125" customWidth="1"/>
    <col min="4" max="4" width="21.28515625" customWidth="1"/>
    <col min="5" max="5" width="18.28515625" customWidth="1"/>
  </cols>
  <sheetData>
    <row r="1" spans="2:5" ht="18.75" x14ac:dyDescent="0.3">
      <c r="B1" s="14"/>
      <c r="C1" s="7" t="s">
        <v>105</v>
      </c>
      <c r="D1" s="8" t="s">
        <v>146</v>
      </c>
      <c r="E1" s="9"/>
    </row>
    <row r="2" spans="2:5" ht="18.75" x14ac:dyDescent="0.3">
      <c r="B2" s="14"/>
      <c r="C2" s="10" t="s">
        <v>107</v>
      </c>
      <c r="D2" s="11"/>
      <c r="E2" s="12"/>
    </row>
    <row r="3" spans="2:5" ht="18.75" x14ac:dyDescent="0.3">
      <c r="B3" s="14"/>
      <c r="C3" s="30" t="s">
        <v>196</v>
      </c>
      <c r="D3" s="14"/>
      <c r="E3" s="14">
        <v>2023</v>
      </c>
    </row>
    <row r="4" spans="2:5" ht="18" x14ac:dyDescent="0.35">
      <c r="B4" s="14"/>
      <c r="C4" s="15" t="s">
        <v>166</v>
      </c>
      <c r="D4" s="14"/>
      <c r="E4" s="14"/>
    </row>
    <row r="5" spans="2:5" ht="18" x14ac:dyDescent="0.35">
      <c r="B5" s="16"/>
      <c r="C5" s="221"/>
      <c r="D5" s="222"/>
      <c r="E5" s="222"/>
    </row>
    <row r="6" spans="2:5" ht="20.100000000000001" customHeight="1" x14ac:dyDescent="0.25">
      <c r="B6" s="177" t="s">
        <v>147</v>
      </c>
      <c r="C6" s="178" t="s">
        <v>148</v>
      </c>
      <c r="D6" s="179" t="s">
        <v>218</v>
      </c>
      <c r="E6" s="180"/>
    </row>
    <row r="7" spans="2:5" ht="20.100000000000001" customHeight="1" x14ac:dyDescent="0.25">
      <c r="B7" s="181" t="s">
        <v>149</v>
      </c>
      <c r="C7" s="182"/>
      <c r="D7" s="183" t="s">
        <v>219</v>
      </c>
      <c r="E7" s="184"/>
    </row>
    <row r="8" spans="2:5" ht="20.100000000000001" customHeight="1" x14ac:dyDescent="0.25">
      <c r="B8" s="182"/>
      <c r="C8" s="149" t="s">
        <v>167</v>
      </c>
      <c r="D8" s="177" t="s">
        <v>110</v>
      </c>
      <c r="E8" s="185" t="s">
        <v>111</v>
      </c>
    </row>
    <row r="9" spans="2:5" ht="20.100000000000001" customHeight="1" x14ac:dyDescent="0.25">
      <c r="B9" s="186" t="s">
        <v>150</v>
      </c>
      <c r="C9" s="130"/>
      <c r="D9" s="182"/>
      <c r="E9" s="121"/>
    </row>
    <row r="10" spans="2:5" ht="15.75" x14ac:dyDescent="0.25">
      <c r="B10" s="110">
        <v>4.0999999999999996</v>
      </c>
      <c r="C10" s="166" t="s">
        <v>17</v>
      </c>
      <c r="D10" s="108"/>
      <c r="E10" s="108"/>
    </row>
    <row r="11" spans="2:5" ht="15.75" x14ac:dyDescent="0.25">
      <c r="B11" s="167"/>
      <c r="C11" s="168" t="s">
        <v>160</v>
      </c>
      <c r="D11" s="95"/>
      <c r="E11" s="95"/>
    </row>
    <row r="12" spans="2:5" ht="15.75" x14ac:dyDescent="0.25">
      <c r="B12" s="167"/>
      <c r="C12" s="112" t="s">
        <v>161</v>
      </c>
      <c r="D12" s="95"/>
      <c r="E12" s="95"/>
    </row>
    <row r="13" spans="2:5" ht="15.75" x14ac:dyDescent="0.25">
      <c r="B13" s="167"/>
      <c r="C13" s="112" t="s">
        <v>162</v>
      </c>
      <c r="D13" s="95"/>
      <c r="E13" s="95"/>
    </row>
    <row r="14" spans="2:5" ht="15.75" x14ac:dyDescent="0.25">
      <c r="B14" s="167"/>
      <c r="C14" s="112" t="s">
        <v>163</v>
      </c>
      <c r="D14" s="95"/>
      <c r="E14" s="95"/>
    </row>
    <row r="15" spans="2:5" ht="20.100000000000001" customHeight="1" x14ac:dyDescent="0.25">
      <c r="B15" s="169"/>
      <c r="C15" s="170" t="s">
        <v>151</v>
      </c>
      <c r="D15" s="104">
        <f>SUM(D11:D14)</f>
        <v>0</v>
      </c>
      <c r="E15" s="104">
        <f>SUM(E11:E14)</f>
        <v>0</v>
      </c>
    </row>
    <row r="16" spans="2:5" ht="20.100000000000001" customHeight="1" x14ac:dyDescent="0.3">
      <c r="B16" s="187" t="s">
        <v>152</v>
      </c>
      <c r="C16" s="188"/>
      <c r="D16" s="188"/>
      <c r="E16" s="118"/>
    </row>
    <row r="17" spans="2:5" ht="15.75" x14ac:dyDescent="0.25">
      <c r="B17" s="171">
        <v>4.2</v>
      </c>
      <c r="C17" s="172" t="s">
        <v>88</v>
      </c>
      <c r="D17" s="108"/>
      <c r="E17" s="108"/>
    </row>
    <row r="18" spans="2:5" ht="20.100000000000001" customHeight="1" x14ac:dyDescent="0.25">
      <c r="B18" s="169"/>
      <c r="C18" s="170" t="s">
        <v>153</v>
      </c>
      <c r="D18" s="104">
        <f>D17</f>
        <v>0</v>
      </c>
      <c r="E18" s="104">
        <f>E17</f>
        <v>0</v>
      </c>
    </row>
    <row r="19" spans="2:5" ht="20.100000000000001" customHeight="1" x14ac:dyDescent="0.3">
      <c r="B19" s="187" t="s">
        <v>154</v>
      </c>
      <c r="C19" s="189"/>
      <c r="D19" s="189"/>
      <c r="E19" s="190"/>
    </row>
    <row r="20" spans="2:5" ht="15.75" x14ac:dyDescent="0.25">
      <c r="B20" s="110">
        <v>4.3</v>
      </c>
      <c r="C20" s="166" t="s">
        <v>164</v>
      </c>
      <c r="D20" s="108"/>
      <c r="E20" s="108"/>
    </row>
    <row r="21" spans="2:5" ht="31.5" x14ac:dyDescent="0.25">
      <c r="B21" s="167">
        <v>4.4000000000000004</v>
      </c>
      <c r="C21" s="168" t="s">
        <v>165</v>
      </c>
      <c r="D21" s="95"/>
      <c r="E21" s="95"/>
    </row>
    <row r="22" spans="2:5" ht="15.75" x14ac:dyDescent="0.25">
      <c r="B22" s="173">
        <v>4.5</v>
      </c>
      <c r="C22" s="174" t="s">
        <v>18</v>
      </c>
      <c r="D22" s="95"/>
      <c r="E22" s="95"/>
    </row>
    <row r="23" spans="2:5" ht="15.75" x14ac:dyDescent="0.25">
      <c r="B23" s="175">
        <v>4.5999999999999996</v>
      </c>
      <c r="C23" s="174" t="s">
        <v>19</v>
      </c>
      <c r="D23" s="96"/>
      <c r="E23" s="95"/>
    </row>
    <row r="24" spans="2:5" ht="20.100000000000001" customHeight="1" x14ac:dyDescent="0.25">
      <c r="B24" s="175"/>
      <c r="C24" s="176" t="s">
        <v>155</v>
      </c>
      <c r="D24" s="97">
        <f>SUM(D20:D23)</f>
        <v>0</v>
      </c>
      <c r="E24" s="97">
        <f>SUM(E20:E23)</f>
        <v>0</v>
      </c>
    </row>
    <row r="25" spans="2:5" ht="20.100000000000001" customHeight="1" x14ac:dyDescent="0.25">
      <c r="B25" s="162"/>
      <c r="C25" s="191" t="s">
        <v>156</v>
      </c>
      <c r="D25" s="97">
        <f>D15+D18+D24</f>
        <v>0</v>
      </c>
      <c r="E25" s="97">
        <f>E15+E18+E24</f>
        <v>0</v>
      </c>
    </row>
    <row r="26" spans="2:5" ht="20.100000000000001" customHeight="1" x14ac:dyDescent="0.25">
      <c r="B26" s="164"/>
      <c r="C26" s="185" t="s">
        <v>157</v>
      </c>
      <c r="D26" s="96"/>
      <c r="E26" s="95"/>
    </row>
    <row r="27" spans="2:5" ht="20.100000000000001" customHeight="1" x14ac:dyDescent="0.25">
      <c r="B27" s="120"/>
      <c r="C27" s="122" t="s">
        <v>158</v>
      </c>
      <c r="D27" s="205">
        <f>D25+D26+E25+E26</f>
        <v>0</v>
      </c>
      <c r="E27" s="207"/>
    </row>
    <row r="28" spans="2:5" ht="15.75" x14ac:dyDescent="0.25">
      <c r="B28" s="47"/>
      <c r="C28" s="47"/>
      <c r="D28" s="47"/>
      <c r="E28" s="47"/>
    </row>
    <row r="29" spans="2:5" ht="15.75" x14ac:dyDescent="0.25">
      <c r="B29" s="47" t="s">
        <v>159</v>
      </c>
      <c r="C29" s="47"/>
      <c r="D29" s="47"/>
      <c r="E29" s="47"/>
    </row>
  </sheetData>
  <mergeCells count="2">
    <mergeCell ref="D27:E27"/>
    <mergeCell ref="C5:E5"/>
  </mergeCells>
  <pageMargins left="0.7" right="0.7" top="0.75" bottom="0.75" header="0.3" footer="0.3"/>
  <pageSetup paperSize="9" scale="7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5"/>
  <sheetViews>
    <sheetView workbookViewId="0">
      <selection activeCell="E4" sqref="E4"/>
    </sheetView>
  </sheetViews>
  <sheetFormatPr defaultRowHeight="15" x14ac:dyDescent="0.25"/>
  <cols>
    <col min="2" max="2" width="8.7109375" customWidth="1"/>
    <col min="3" max="3" width="69.140625" customWidth="1"/>
    <col min="4" max="4" width="21.5703125" customWidth="1"/>
    <col min="5" max="5" width="24.140625" customWidth="1"/>
  </cols>
  <sheetData>
    <row r="1" spans="2:5" ht="18.75" x14ac:dyDescent="0.3">
      <c r="B1" s="1"/>
      <c r="C1" s="7" t="s">
        <v>105</v>
      </c>
      <c r="D1" s="8" t="s">
        <v>168</v>
      </c>
      <c r="E1" s="9"/>
    </row>
    <row r="2" spans="2:5" ht="18.75" x14ac:dyDescent="0.3">
      <c r="B2" s="1"/>
      <c r="C2" s="10" t="s">
        <v>107</v>
      </c>
      <c r="D2" s="11"/>
      <c r="E2" s="12"/>
    </row>
    <row r="3" spans="2:5" ht="15.75" x14ac:dyDescent="0.25">
      <c r="B3" s="1"/>
      <c r="C3" s="192" t="s">
        <v>196</v>
      </c>
      <c r="D3" s="1"/>
      <c r="E3" s="1">
        <v>2023</v>
      </c>
    </row>
    <row r="4" spans="2:5" ht="15.6" x14ac:dyDescent="0.3">
      <c r="B4" s="1"/>
      <c r="C4" s="193" t="s">
        <v>185</v>
      </c>
      <c r="D4" s="1"/>
      <c r="E4" s="1"/>
    </row>
    <row r="5" spans="2:5" ht="18.75" x14ac:dyDescent="0.3">
      <c r="B5" s="223" t="s">
        <v>169</v>
      </c>
      <c r="C5" s="224"/>
      <c r="D5" s="224"/>
      <c r="E5" s="225"/>
    </row>
    <row r="6" spans="2:5" ht="18.75" x14ac:dyDescent="0.3">
      <c r="B6" s="21" t="s">
        <v>108</v>
      </c>
      <c r="C6" s="22" t="s">
        <v>109</v>
      </c>
      <c r="D6" s="21" t="s">
        <v>110</v>
      </c>
      <c r="E6" s="21" t="s">
        <v>111</v>
      </c>
    </row>
    <row r="7" spans="2:5" ht="18.75" x14ac:dyDescent="0.3">
      <c r="B7" s="17">
        <v>1</v>
      </c>
      <c r="C7" s="18" t="s">
        <v>170</v>
      </c>
      <c r="D7" s="35"/>
      <c r="E7" s="35"/>
    </row>
    <row r="8" spans="2:5" ht="18" x14ac:dyDescent="0.35">
      <c r="B8" s="17">
        <v>2</v>
      </c>
      <c r="C8" s="18" t="s">
        <v>171</v>
      </c>
      <c r="D8" s="35"/>
      <c r="E8" s="35"/>
    </row>
    <row r="9" spans="2:5" ht="18" x14ac:dyDescent="0.35">
      <c r="B9" s="17">
        <v>3</v>
      </c>
      <c r="C9" s="18" t="s">
        <v>172</v>
      </c>
      <c r="D9" s="35"/>
      <c r="E9" s="35"/>
    </row>
    <row r="10" spans="2:5" ht="18" x14ac:dyDescent="0.35">
      <c r="B10" s="17">
        <v>4</v>
      </c>
      <c r="C10" s="18" t="s">
        <v>173</v>
      </c>
      <c r="D10" s="35"/>
      <c r="E10" s="35"/>
    </row>
    <row r="11" spans="2:5" ht="18.75" x14ac:dyDescent="0.3">
      <c r="B11" s="17">
        <v>5</v>
      </c>
      <c r="C11" s="18" t="s">
        <v>174</v>
      </c>
      <c r="D11" s="35"/>
      <c r="E11" s="35"/>
    </row>
    <row r="12" spans="2:5" ht="18.75" x14ac:dyDescent="0.3">
      <c r="B12" s="17">
        <v>6</v>
      </c>
      <c r="C12" s="18" t="s">
        <v>175</v>
      </c>
      <c r="D12" s="35"/>
      <c r="E12" s="35"/>
    </row>
    <row r="13" spans="2:5" ht="18" x14ac:dyDescent="0.35">
      <c r="B13" s="17">
        <v>7</v>
      </c>
      <c r="C13" s="18" t="s">
        <v>176</v>
      </c>
      <c r="D13" s="35"/>
      <c r="E13" s="35"/>
    </row>
    <row r="14" spans="2:5" ht="18.75" x14ac:dyDescent="0.3">
      <c r="B14" s="17">
        <v>9</v>
      </c>
      <c r="C14" s="18" t="s">
        <v>177</v>
      </c>
      <c r="D14" s="35"/>
      <c r="E14" s="35"/>
    </row>
    <row r="15" spans="2:5" ht="18.75" x14ac:dyDescent="0.3">
      <c r="B15" s="17">
        <v>10</v>
      </c>
      <c r="C15" s="18" t="s">
        <v>186</v>
      </c>
      <c r="D15" s="35"/>
      <c r="E15" s="35"/>
    </row>
    <row r="16" spans="2:5" ht="18.75" x14ac:dyDescent="0.3">
      <c r="B16" s="23"/>
      <c r="C16" s="23" t="s">
        <v>113</v>
      </c>
      <c r="D16" s="20">
        <f>SUM(D7:D15)</f>
        <v>0</v>
      </c>
      <c r="E16" s="20">
        <f>SUM(E7:E15)</f>
        <v>0</v>
      </c>
    </row>
    <row r="17" spans="2:5" ht="18.75" x14ac:dyDescent="0.3">
      <c r="B17" s="23"/>
      <c r="C17" s="23" t="s">
        <v>178</v>
      </c>
      <c r="D17" s="35"/>
      <c r="E17" s="35"/>
    </row>
    <row r="18" spans="2:5" ht="18" x14ac:dyDescent="0.35">
      <c r="B18" s="226" t="s">
        <v>179</v>
      </c>
      <c r="C18" s="227"/>
      <c r="D18" s="236">
        <f>D16+D17+E16+E17</f>
        <v>0</v>
      </c>
      <c r="E18" s="237"/>
    </row>
    <row r="19" spans="2:5" ht="18" x14ac:dyDescent="0.35">
      <c r="B19" s="228"/>
      <c r="C19" s="229"/>
      <c r="D19" s="229"/>
      <c r="E19" s="230"/>
    </row>
    <row r="20" spans="2:5" ht="18" x14ac:dyDescent="0.35">
      <c r="B20" s="231" t="s">
        <v>180</v>
      </c>
      <c r="C20" s="232"/>
      <c r="D20" s="232"/>
      <c r="E20" s="233"/>
    </row>
    <row r="21" spans="2:5" ht="18.75" x14ac:dyDescent="0.3">
      <c r="B21" s="22" t="s">
        <v>108</v>
      </c>
      <c r="C21" s="22" t="s">
        <v>109</v>
      </c>
      <c r="D21" s="22" t="s">
        <v>110</v>
      </c>
      <c r="E21" s="22" t="s">
        <v>111</v>
      </c>
    </row>
    <row r="22" spans="2:5" ht="18.75" x14ac:dyDescent="0.3">
      <c r="B22" s="24">
        <v>5.0999999999999996</v>
      </c>
      <c r="C22" s="23" t="s">
        <v>21</v>
      </c>
      <c r="D22" s="31">
        <f>SUM(D23:D24)</f>
        <v>0</v>
      </c>
      <c r="E22" s="31">
        <f>SUM(E23:E24)</f>
        <v>0</v>
      </c>
    </row>
    <row r="23" spans="2:5" ht="37.5" x14ac:dyDescent="0.3">
      <c r="B23" s="20"/>
      <c r="C23" s="25" t="s">
        <v>187</v>
      </c>
      <c r="D23" s="35"/>
      <c r="E23" s="35"/>
    </row>
    <row r="24" spans="2:5" ht="18.75" x14ac:dyDescent="0.3">
      <c r="B24" s="20"/>
      <c r="C24" s="20" t="s">
        <v>188</v>
      </c>
      <c r="D24" s="35"/>
      <c r="E24" s="35"/>
    </row>
    <row r="25" spans="2:5" ht="18.75" x14ac:dyDescent="0.3">
      <c r="B25" s="24">
        <v>5.2</v>
      </c>
      <c r="C25" s="23" t="s">
        <v>92</v>
      </c>
      <c r="D25" s="20">
        <f>SUM(D27:D28)+D30</f>
        <v>0</v>
      </c>
      <c r="E25" s="20">
        <f>SUM(E26:E30)</f>
        <v>0</v>
      </c>
    </row>
    <row r="26" spans="2:5" ht="37.5" x14ac:dyDescent="0.3">
      <c r="B26" s="20"/>
      <c r="C26" s="25" t="s">
        <v>189</v>
      </c>
      <c r="D26" s="194"/>
      <c r="E26" s="35"/>
    </row>
    <row r="27" spans="2:5" ht="40.5" customHeight="1" x14ac:dyDescent="0.3">
      <c r="B27" s="20"/>
      <c r="C27" s="25" t="s">
        <v>190</v>
      </c>
      <c r="D27" s="35"/>
      <c r="E27" s="35"/>
    </row>
    <row r="28" spans="2:5" ht="56.25" x14ac:dyDescent="0.3">
      <c r="B28" s="20"/>
      <c r="C28" s="25" t="s">
        <v>191</v>
      </c>
      <c r="D28" s="35"/>
      <c r="E28" s="35"/>
    </row>
    <row r="29" spans="2:5" ht="18.75" x14ac:dyDescent="0.3">
      <c r="B29" s="20"/>
      <c r="C29" s="20" t="s">
        <v>192</v>
      </c>
      <c r="D29" s="194"/>
      <c r="E29" s="35"/>
    </row>
    <row r="30" spans="2:5" ht="37.5" x14ac:dyDescent="0.3">
      <c r="B30" s="20"/>
      <c r="C30" s="25" t="s">
        <v>193</v>
      </c>
      <c r="D30" s="35"/>
      <c r="E30" s="35"/>
    </row>
    <row r="31" spans="2:5" ht="18.75" x14ac:dyDescent="0.3">
      <c r="B31" s="24">
        <v>5.3</v>
      </c>
      <c r="C31" s="23" t="s">
        <v>181</v>
      </c>
      <c r="D31" s="35"/>
      <c r="E31" s="35"/>
    </row>
    <row r="32" spans="2:5" ht="18.75" x14ac:dyDescent="0.3">
      <c r="B32" s="26">
        <v>5.4</v>
      </c>
      <c r="C32" s="27" t="s">
        <v>103</v>
      </c>
      <c r="D32" s="194"/>
      <c r="E32" s="35"/>
    </row>
    <row r="33" spans="2:5" ht="18.75" x14ac:dyDescent="0.3">
      <c r="B33" s="195"/>
      <c r="C33" s="196" t="s">
        <v>182</v>
      </c>
      <c r="D33" s="19">
        <f>D22+D25+D31+D32</f>
        <v>0</v>
      </c>
      <c r="E33" s="19">
        <f>E22+E25+E31+E32</f>
        <v>0</v>
      </c>
    </row>
    <row r="34" spans="2:5" ht="18.75" x14ac:dyDescent="0.3">
      <c r="B34" s="197"/>
      <c r="C34" s="198" t="s">
        <v>183</v>
      </c>
      <c r="D34" s="36"/>
      <c r="E34" s="37"/>
    </row>
    <row r="35" spans="2:5" ht="18.75" x14ac:dyDescent="0.3">
      <c r="B35" s="199"/>
      <c r="C35" s="200" t="s">
        <v>184</v>
      </c>
      <c r="D35" s="234">
        <f>D33+D34+E33+E34</f>
        <v>0</v>
      </c>
      <c r="E35" s="235"/>
    </row>
  </sheetData>
  <mergeCells count="6">
    <mergeCell ref="B5:E5"/>
    <mergeCell ref="B18:C18"/>
    <mergeCell ref="B19:E19"/>
    <mergeCell ref="B20:E20"/>
    <mergeCell ref="D35:E35"/>
    <mergeCell ref="D18:E18"/>
  </mergeCells>
  <pageMargins left="0.7" right="0.7" top="0.75" bottom="0.75" header="0.3" footer="0.3"/>
  <pageSetup paperSize="9" scale="6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9"/>
  <sheetViews>
    <sheetView tabSelected="1" workbookViewId="0"/>
  </sheetViews>
  <sheetFormatPr defaultRowHeight="15" x14ac:dyDescent="0.25"/>
  <cols>
    <col min="1" max="1" width="0.140625" customWidth="1"/>
    <col min="2" max="2" width="4" customWidth="1"/>
    <col min="3" max="3" width="19.140625" customWidth="1"/>
    <col min="4" max="4" width="16.5703125" customWidth="1"/>
    <col min="5" max="5" width="15.42578125" customWidth="1"/>
    <col min="6" max="6" width="11.5703125" customWidth="1"/>
    <col min="7" max="7" width="11.140625" customWidth="1"/>
    <col min="8" max="8" width="17.28515625" customWidth="1"/>
  </cols>
  <sheetData>
    <row r="2" spans="2:8" ht="27" customHeight="1" x14ac:dyDescent="0.25">
      <c r="B2" s="238" t="s">
        <v>199</v>
      </c>
      <c r="C2" s="239"/>
      <c r="D2" s="239"/>
      <c r="E2" s="239"/>
      <c r="F2" s="239"/>
      <c r="G2" s="239"/>
      <c r="H2" s="240"/>
    </row>
    <row r="3" spans="2:8" ht="51" x14ac:dyDescent="0.25">
      <c r="B3" s="38" t="s">
        <v>200</v>
      </c>
      <c r="C3" s="38" t="s">
        <v>201</v>
      </c>
      <c r="D3" s="38" t="s">
        <v>202</v>
      </c>
      <c r="E3" s="38" t="s">
        <v>203</v>
      </c>
      <c r="F3" s="38" t="s">
        <v>204</v>
      </c>
      <c r="G3" s="38" t="s">
        <v>205</v>
      </c>
      <c r="H3" s="38" t="s">
        <v>206</v>
      </c>
    </row>
    <row r="4" spans="2:8" ht="21.75" customHeight="1" x14ac:dyDescent="0.25">
      <c r="B4" s="38">
        <v>1</v>
      </c>
      <c r="C4" s="38" t="s">
        <v>207</v>
      </c>
      <c r="D4" s="39"/>
      <c r="E4" s="40"/>
      <c r="F4" s="40"/>
      <c r="G4" s="40"/>
      <c r="H4" s="40"/>
    </row>
    <row r="5" spans="2:8" ht="38.25" customHeight="1" x14ac:dyDescent="0.3">
      <c r="B5" s="38">
        <v>2</v>
      </c>
      <c r="C5" s="38" t="s">
        <v>208</v>
      </c>
      <c r="D5" s="39"/>
      <c r="E5" s="40"/>
      <c r="F5" s="40"/>
      <c r="G5" s="40"/>
      <c r="H5" s="40"/>
    </row>
    <row r="6" spans="2:8" ht="25.5" x14ac:dyDescent="0.25">
      <c r="B6" s="41">
        <v>3</v>
      </c>
      <c r="C6" s="38" t="s">
        <v>209</v>
      </c>
      <c r="D6" s="42"/>
      <c r="E6" s="43"/>
      <c r="F6" s="43"/>
      <c r="G6" s="43"/>
      <c r="H6" s="43"/>
    </row>
    <row r="7" spans="2:8" ht="26.25" customHeight="1" x14ac:dyDescent="0.3">
      <c r="B7" s="241" t="s">
        <v>210</v>
      </c>
      <c r="C7" s="242"/>
      <c r="D7" s="242"/>
      <c r="E7" s="242"/>
      <c r="F7" s="242"/>
      <c r="G7" s="242"/>
      <c r="H7" s="243"/>
    </row>
    <row r="8" spans="2:8" ht="14.45" x14ac:dyDescent="0.3">
      <c r="B8" s="244" t="s">
        <v>211</v>
      </c>
      <c r="C8" s="245"/>
      <c r="D8" s="246"/>
      <c r="E8" s="244"/>
      <c r="F8" s="245"/>
      <c r="G8" s="245"/>
      <c r="H8" s="246"/>
    </row>
    <row r="9" spans="2:8" x14ac:dyDescent="0.25">
      <c r="B9" s="244" t="s">
        <v>212</v>
      </c>
      <c r="C9" s="245"/>
      <c r="D9" s="246"/>
      <c r="E9" s="44"/>
      <c r="F9" s="44"/>
      <c r="G9" s="44"/>
      <c r="H9" s="44"/>
    </row>
  </sheetData>
  <mergeCells count="5">
    <mergeCell ref="B2:H2"/>
    <mergeCell ref="B7:H7"/>
    <mergeCell ref="B8:D8"/>
    <mergeCell ref="E8:H8"/>
    <mergeCell ref="B9:D9"/>
  </mergeCells>
  <pageMargins left="0.39370078740157483" right="0.39370078740157483" top="0.74803149606299213" bottom="0.74803149606299213" header="0.31496062992125984" footer="0.31496062992125984"/>
  <pageSetup paperSize="9" scale="9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5</vt:i4>
      </vt:variant>
      <vt:variant>
        <vt:lpstr>Névvel ellátott tartományok</vt:lpstr>
      </vt:variant>
      <vt:variant>
        <vt:i4>2</vt:i4>
      </vt:variant>
    </vt:vector>
  </HeadingPairs>
  <TitlesOfParts>
    <vt:vector size="7" baseType="lpstr">
      <vt:lpstr>Buget</vt:lpstr>
      <vt:lpstr>Anexa1</vt:lpstr>
      <vt:lpstr>Anexa2</vt:lpstr>
      <vt:lpstr>Anexa3</vt:lpstr>
      <vt:lpstr>Situația achizitiilor</vt:lpstr>
      <vt:lpstr>Anexa3!Nyomtatási_terület</vt:lpstr>
      <vt:lpstr>Buget!Nyomtatási_terület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cp:lastModifiedBy>
  <cp:lastPrinted>2022-08-14T07:53:16Z</cp:lastPrinted>
  <dcterms:created xsi:type="dcterms:W3CDTF">2017-06-13T08:26:23Z</dcterms:created>
  <dcterms:modified xsi:type="dcterms:W3CDTF">2023-03-15T10:25:48Z</dcterms:modified>
</cp:coreProperties>
</file>