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nager GAL\LEADER 2014-2020\DERULARE\Documente LEADER - masuri\Masura 4\varianta 2\"/>
    </mc:Choice>
  </mc:AlternateContent>
  <bookViews>
    <workbookView xWindow="0" yWindow="0" windowWidth="23040" windowHeight="9060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1">Anexa1!$A$1:$E$39</definedName>
    <definedName name="_xlnm.Print_Area" localSheetId="2">Anexa2!$A$1:$E$32</definedName>
    <definedName name="_xlnm.Print_Area" localSheetId="0">Buget!$A$1:$G$63</definedName>
  </definedNames>
  <calcPr calcId="162913"/>
</workbook>
</file>

<file path=xl/calcChain.xml><?xml version="1.0" encoding="utf-8"?>
<calcChain xmlns="http://schemas.openxmlformats.org/spreadsheetml/2006/main">
  <c r="F12" i="1" l="1"/>
  <c r="F20" i="1"/>
  <c r="F40" i="1"/>
  <c r="F44" i="1"/>
  <c r="F55" i="1"/>
  <c r="D26" i="4"/>
  <c r="E25" i="1" l="1"/>
  <c r="D25" i="1"/>
  <c r="D8" i="2"/>
  <c r="D62" i="1" l="1"/>
  <c r="E62" i="1" s="1"/>
  <c r="D56" i="1"/>
  <c r="D59" i="1" s="1"/>
  <c r="F59" i="1" s="1"/>
  <c r="E56" i="1"/>
  <c r="F58" i="1"/>
  <c r="F57" i="1"/>
  <c r="E39" i="1"/>
  <c r="D39" i="1"/>
  <c r="E32" i="1"/>
  <c r="D32" i="1"/>
  <c r="E33" i="1"/>
  <c r="D33" i="1"/>
  <c r="E24" i="1"/>
  <c r="D24" i="1"/>
  <c r="E16" i="1"/>
  <c r="D16" i="1"/>
  <c r="E11" i="1"/>
  <c r="D11" i="1"/>
  <c r="F47" i="1"/>
  <c r="F46" i="1"/>
  <c r="F41" i="1"/>
  <c r="F37" i="1"/>
  <c r="F36" i="1"/>
  <c r="F35" i="1"/>
  <c r="F34" i="1"/>
  <c r="F32" i="1"/>
  <c r="F31" i="1"/>
  <c r="F30" i="1"/>
  <c r="F29" i="1"/>
  <c r="F28" i="1"/>
  <c r="F27" i="1"/>
  <c r="F26" i="1"/>
  <c r="F22" i="1"/>
  <c r="F21" i="1"/>
  <c r="F19" i="1"/>
  <c r="F18" i="1"/>
  <c r="F17" i="1"/>
  <c r="F16" i="1"/>
  <c r="F15" i="1"/>
  <c r="F14" i="1"/>
  <c r="F13" i="1"/>
  <c r="F39" i="1" l="1"/>
  <c r="D42" i="1"/>
  <c r="D45" i="1" s="1"/>
  <c r="E51" i="1" s="1"/>
  <c r="D38" i="1"/>
  <c r="F11" i="1"/>
  <c r="E42" i="1"/>
  <c r="F24" i="1"/>
  <c r="D23" i="1"/>
  <c r="D43" i="1"/>
  <c r="D60" i="1"/>
  <c r="F56" i="1"/>
  <c r="F33" i="1"/>
  <c r="F25" i="1"/>
  <c r="E26" i="4"/>
  <c r="E23" i="4"/>
  <c r="D23" i="4"/>
  <c r="D34" i="4" s="1"/>
  <c r="E17" i="4"/>
  <c r="D17" i="4"/>
  <c r="E26" i="3"/>
  <c r="D26" i="3"/>
  <c r="E21" i="3"/>
  <c r="D21" i="3"/>
  <c r="E18" i="3"/>
  <c r="E27" i="3" s="1"/>
  <c r="D18" i="3"/>
  <c r="D27" i="3" s="1"/>
  <c r="D29" i="3" s="1"/>
  <c r="E34" i="4" l="1"/>
  <c r="D19" i="4"/>
  <c r="D36" i="4"/>
  <c r="D51" i="1"/>
  <c r="E45" i="1"/>
  <c r="F42" i="1"/>
  <c r="E8" i="2"/>
  <c r="E34" i="2"/>
  <c r="E31" i="2"/>
  <c r="E20" i="2"/>
  <c r="E19" i="2" s="1"/>
  <c r="D20" i="2"/>
  <c r="D19" i="2" s="1"/>
  <c r="D34" i="2"/>
  <c r="D31" i="2"/>
  <c r="D37" i="2" l="1"/>
  <c r="E37" i="2"/>
  <c r="D39" i="2" s="1"/>
  <c r="E52" i="1"/>
  <c r="D52" i="1" s="1"/>
  <c r="F45" i="1"/>
  <c r="D48" i="1" s="1"/>
  <c r="E50" i="1" s="1"/>
  <c r="D50" i="1" l="1"/>
</calcChain>
</file>

<file path=xl/sharedStrings.xml><?xml version="1.0" encoding="utf-8"?>
<sst xmlns="http://schemas.openxmlformats.org/spreadsheetml/2006/main" count="195" uniqueCount="165">
  <si>
    <t>CAPITOLUL 2 - Cheltuieli pentru asigurarea utilităţilor necesare obiectivului</t>
  </si>
  <si>
    <t>Studii de teren</t>
  </si>
  <si>
    <t>Taxe pt obţinerea de avize, acorduri şi autorizaţii</t>
  </si>
  <si>
    <t>Proiectare şi inginerie</t>
  </si>
  <si>
    <t>Organizarea procedurilor de achiziţie</t>
  </si>
  <si>
    <t>Consultanţă</t>
  </si>
  <si>
    <t>Asistenţă tehnică</t>
  </si>
  <si>
    <t>Construcţii şi instalaţii</t>
  </si>
  <si>
    <t>Dotări</t>
  </si>
  <si>
    <t>Active necorporale</t>
  </si>
  <si>
    <t>Organizare de şantier</t>
  </si>
  <si>
    <t>5.1.1</t>
  </si>
  <si>
    <t>5.1.2</t>
  </si>
  <si>
    <t>Comisioane, cote legale, taxe, cost credit</t>
  </si>
  <si>
    <t>Cheltuieli diverse şi neprevăzute</t>
  </si>
  <si>
    <t>Pregătirea personalului de exploatare</t>
  </si>
  <si>
    <t>Probe tehnologice şi teste</t>
  </si>
  <si>
    <t>TOTAL GENERAL</t>
  </si>
  <si>
    <t>Denumirea capitolelor de cheltuieli</t>
  </si>
  <si>
    <t>Cheltuieli eligibile</t>
  </si>
  <si>
    <t>Cheltuieli neeligibile</t>
  </si>
  <si>
    <t>Total</t>
  </si>
  <si>
    <t>EUR</t>
  </si>
  <si>
    <t>Buget indicativ- HG 28/2008</t>
  </si>
  <si>
    <t>Cheltuieli pentru obţinerea terenului</t>
  </si>
  <si>
    <t>Cheltuieli pentru amenajarea terenului</t>
  </si>
  <si>
    <t>Cheltuieli cu amenajări pentru protecţia mediului şi aducerea la starea iniţială</t>
  </si>
  <si>
    <t>CAPITOLUL 3 - Cheltuieli pentru proiectare şi asistenţă tehnică  - total,  din care:</t>
  </si>
  <si>
    <t>CAPITOLUL 1 - Cheltuieli pentru obţinerea şi amenajarea terenului  - total,  din care:</t>
  </si>
  <si>
    <t>CAPITOLUL 4 - Cheltuieli pentru investiţia de bază  - total,  din care:</t>
  </si>
  <si>
    <t>CAPITOLUL 5 - Alte cheltuieli - total,  din care:</t>
  </si>
  <si>
    <t>CAPITOLUL 6 - Cheltuieli pentru darea în exploatare - total,  din care:</t>
  </si>
  <si>
    <t>Verificare încadrare cheltuieli capitolul 3</t>
  </si>
  <si>
    <t>Utilaje, echipamente tehnologice şi funcţionale cu montaj (procurare)</t>
  </si>
  <si>
    <t>Utilaje şi echipamente fără montaj, mijloace de transport, alte achiziţii specifice</t>
  </si>
  <si>
    <t>Montaj utilaj tehnologic</t>
  </si>
  <si>
    <t>lucrări de construcţii şi instalaţii aferente organizării de șantier</t>
  </si>
  <si>
    <t>cheltuieli conexe organizării de şantier</t>
  </si>
  <si>
    <t>Procent cheltuieli diverse şi neprevăzute</t>
  </si>
  <si>
    <t>Construcţi din care: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</si>
  <si>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</si>
  <si>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</si>
  <si>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</si>
  <si>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</si>
  <si>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</si>
  <si>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</si>
  <si>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VALOARE TOATALĂ</t>
  </si>
  <si>
    <t>VALOARE ELIGIBILĂ</t>
  </si>
  <si>
    <t>VALOARE NEELIGIBILĂ</t>
  </si>
  <si>
    <t>LEI</t>
  </si>
  <si>
    <t>EURO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</si>
  <si>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</si>
  <si>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</si>
  <si>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</si>
  <si>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</si>
  <si>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</si>
  <si>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</si>
  <si>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</si>
  <si>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</si>
  <si>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</si>
  <si>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</si>
  <si>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MINISTERULAGRICULTURII ŞI DEZVOLTĂRII RURALE</t>
  </si>
  <si>
    <t>AGENŢIA PENTRU FINANŢAREA INVESTIŢIILOR RURALE</t>
  </si>
  <si>
    <t xml:space="preserve">Curs EURO </t>
  </si>
  <si>
    <t>MINISTERUL AGRICULTURII ŞI DEZVOLTĂRI RURALE</t>
  </si>
  <si>
    <t>Anexa A1</t>
  </si>
  <si>
    <t>AGENŢIA PENTRU FINANŢAREA INVESTIŢILOR RURALE</t>
  </si>
  <si>
    <t>Deviz financiar-Capitolul 3-Cheltuieli pentru proiectare şi asistenţa tehnică-EURO</t>
  </si>
  <si>
    <t>Nr.crt</t>
  </si>
  <si>
    <t>Specificaţie</t>
  </si>
  <si>
    <t>Valoare eligibilă</t>
  </si>
  <si>
    <t>Valoare neeligibilă</t>
  </si>
  <si>
    <t>Cheltuieli pentru studii de teren (geotehnice, geologice, hidrologice, hidrogeologice, fotogrammetrice, topografice şi de stabilitate a terenului pe care se amplasează obiectivul de investiţie)</t>
  </si>
  <si>
    <t>Cheltuieli pentru obţinere de avize, acorduri şi autorizaţii - total, din care:</t>
  </si>
  <si>
    <t>1. obţinerea/prelungirea valabilităţii ceritificatului de urbanism</t>
  </si>
  <si>
    <t>2. obţinerea/prelungirea valabilităţii autorizaţiei de construire/desfiinţare, obţinere autorizaţii de scoatere din circuitul agricol</t>
  </si>
  <si>
    <t>3. obţinerea avizelor şi acordurilor pentru racorduri şi branşamente la reţelele publice de apă, canalizare, gaze, termoficare, energie electrică, telefonie, etc.</t>
  </si>
  <si>
    <t>4. obţinere aviz sanitar, sanitar-veterinar şi fitosanitar</t>
  </si>
  <si>
    <t>5. obţinerea certificatului de nomenclatură stradală şi adresa</t>
  </si>
  <si>
    <t>6. întocmirea documentaţiei, obţinerea numărului Cadastral provizoriu şi
înregistrarea terenului în Cartea Funciară</t>
  </si>
  <si>
    <t>7. obţinerea avizului PSI</t>
  </si>
  <si>
    <t>8. obţinerea acordului de mediu</t>
  </si>
  <si>
    <t>9. căi ferate industriale</t>
  </si>
  <si>
    <t>10. alte avize, acorduri şi autorizaţii solicitate prin lege</t>
  </si>
  <si>
    <t>Proiectare şi inginerie - total, din care:</t>
  </si>
  <si>
    <t>1. Cheltuieli pentru elaborarea tuturor fazelor de proiectare - total, din care</t>
  </si>
  <si>
    <t>a. studiu de prefezabilitate</t>
  </si>
  <si>
    <t>b. studiu de fezabilitate</t>
  </si>
  <si>
    <t>c. proiect tehnic</t>
  </si>
  <si>
    <t>d. detalii de execuţie</t>
  </si>
  <si>
    <t>e. verificarea tehnică a proiectării</t>
  </si>
  <si>
    <t>f. elaborarea certificatului de performanţa energetică a clădirii</t>
  </si>
  <si>
    <t>2. Documentaţii necesare pentru obţinerea acordurilor, avizelor şi autorizaţiilor aferente obiectivului de investiti</t>
  </si>
  <si>
    <t>3. Cheltuielile pentru expertiza tehnică efectuată pentru construcţii începute şi neterminate sau care urmează a fi modificate prin proiect (modernizări, consolidări, etc.)</t>
  </si>
  <si>
    <t>4. Cheltuielile pentru efectuarea auditului energetic</t>
  </si>
  <si>
    <t>Cheltuieli pentru consultanţă - total, din care:</t>
  </si>
  <si>
    <t>1.plata serviciilor de consultanţă la elaborarea memoriului justificativ, studiilor de piaţă, de evaluare, la întocmirea cererii de finanţare</t>
  </si>
  <si>
    <t>2. plata serviciilor de consultanţă în domeniul managementului investiţiei sau administrarea contractului de execuţie</t>
  </si>
  <si>
    <t>Cheltuieli pentru asistenţa tehnică - total, din care:</t>
  </si>
  <si>
    <t>2. plata diriginţilor de şantier desemnaţi de autoritatea contractantă, autorizaţi conform prevederilor legale pentru verificarea execuţiei lucrărilor de construcţii şi instalaţii</t>
  </si>
  <si>
    <t>Total valoare fără TVA</t>
  </si>
  <si>
    <t>Valoare TVA (aferentă cheltuielilor eligibile şi neeligibile)</t>
  </si>
  <si>
    <t>TOTAL DEVIZ FINANCIAR 1 (inclusiv TVA)</t>
  </si>
  <si>
    <t xml:space="preserve"> </t>
  </si>
  <si>
    <t>1. asistenţa tehnică din partea proiectantului în cazul când aceasta nu intră în tarifarea proiectării</t>
  </si>
  <si>
    <t>Anexa A2</t>
  </si>
  <si>
    <t>DEVIZUL OBIECTULUI*</t>
  </si>
  <si>
    <t xml:space="preserve">Nr. </t>
  </si>
  <si>
    <t>Denumire</t>
  </si>
  <si>
    <t>crt.</t>
  </si>
  <si>
    <t>I-LUCRĂRI DE CONSTRUCŢII ŞI INSTALAŢII</t>
  </si>
  <si>
    <t>Terasamente</t>
  </si>
  <si>
    <t>Izolații</t>
  </si>
  <si>
    <t>Instalații electrice</t>
  </si>
  <si>
    <t>Instalații sanitare</t>
  </si>
  <si>
    <t>Instalații de încălzire, ventilare, climatizare. PSI, radio-tv, intranet</t>
  </si>
  <si>
    <t>Instalații de alimentare cu gaze naturale</t>
  </si>
  <si>
    <t>Instalații de telecomunicații</t>
  </si>
  <si>
    <t>TOTAL I ( fără TVA)</t>
  </si>
  <si>
    <t>II-MONTAJ</t>
  </si>
  <si>
    <t>Montaj utilaje și echipamente tehnologice</t>
  </si>
  <si>
    <t>TOTAL II ( fără TVA)</t>
  </si>
  <si>
    <t>III-PROCURARE</t>
  </si>
  <si>
    <t>Utilaje și echipamente tehnologice</t>
  </si>
  <si>
    <t>Utilaje și echipamente de transport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</si>
  <si>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</si>
  <si>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</si>
  <si>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</si>
  <si>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</si>
  <si>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</si>
  <si>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Construcții : rezistență (fundații, structură de rezistență) și arhitectură (închideri exterioare, compartimentări, finisaje)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</si>
  <si>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</si>
  <si>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</si>
  <si>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</si>
  <si>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</si>
  <si>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</si>
  <si>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</si>
  <si>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</si>
  <si>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</si>
  <si>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Alte tipuri de reţele exterioare</t>
  </si>
  <si>
    <t>Drumuri de acces</t>
  </si>
  <si>
    <t>Căi ferate industriale</t>
  </si>
  <si>
    <t>Cheltuieli aferente racordării la reţele de utilităţi</t>
  </si>
  <si>
    <t>Valoare TVA aferentă cheltuielilor eligibile şi neeligibile</t>
  </si>
  <si>
    <t>TOTAL DEVIZ CAPITOLUL 2 (inclusiv TVA)</t>
  </si>
  <si>
    <t>Deviz capitolul 5 - Alte cheltuieli- EURO</t>
  </si>
  <si>
    <t>lucrări de construcţii şi instalaţii aferente organizării de şantier</t>
  </si>
  <si>
    <t>Comisioane, taxe</t>
  </si>
  <si>
    <t>comisionul băncii finanţatoare</t>
  </si>
  <si>
    <t>cota aferentă Inspectoratului de Stat în Construcţii pentru
controlul calităţii lucrărilor de construcţii</t>
  </si>
  <si>
    <t>cota pentru controlul statului în amenajarea teritoriului,
urbanism, şi pentru autorizarea lucrărilor de construcţii</t>
  </si>
  <si>
    <t>prime de asigurare din sarcina autorităţii contractante</t>
  </si>
  <si>
    <t>alte cheltuieli de aceeaşi natură, stabilite în condiţiile legii</t>
  </si>
  <si>
    <t>cota aferentă Casei Sociale a Constructorilor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</si>
  <si>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</si>
  <si>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</si>
  <si>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</si>
  <si>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</si>
  <si>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Data întocmiriI Studiului de Fezabilitate</t>
  </si>
  <si>
    <t>ASOCIAȚIA GRUP DE ACȚIUNE LOCALĂ SUD-VEST SATU MARE</t>
  </si>
  <si>
    <t>Măsura</t>
  </si>
  <si>
    <t>%</t>
  </si>
  <si>
    <t>4/6A</t>
  </si>
  <si>
    <t>Valoare pe categorii de lucrări,</t>
  </si>
  <si>
    <t>fără TVA- 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</si>
</sst>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2" borderId="0" applyNumberFormat="0" applyBorder="0" applyAlignment="0" applyProtection="0"/>
    <xf numFmtId="164" fontId="3" fillId="0" borderId="0" applyFont="0" applyFill="0" applyBorder="0" applyAlignment="0" applyProtection="0"/>
    <xf numFmtId="0" fontId="5" fillId="3" borderId="0" applyNumberFormat="0" applyBorder="0" applyAlignment="0" applyProtection="0"/>
  </cellStyleXfs>
  <cellXfs count="227">
    <xf numFmtId="0" fontId="0" fillId="0" borderId="0" xfId="0"/>
    <xf numFmtId="0" fontId="0" fillId="0" borderId="0" xfId="0" applyBorder="1"/>
    <xf numFmtId="0" fontId="0" fillId="4" borderId="12" xfId="0" applyFill="1" applyBorder="1"/>
    <xf numFmtId="0" fontId="0" fillId="4" borderId="3" xfId="0" applyFill="1" applyBorder="1"/>
    <xf numFmtId="0" fontId="0" fillId="4" borderId="17" xfId="0" applyFill="1" applyBorder="1"/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0" fontId="9" fillId="4" borderId="3" xfId="0" applyFont="1" applyFill="1" applyBorder="1"/>
    <xf numFmtId="0" fontId="9" fillId="4" borderId="2" xfId="0" applyFont="1" applyFill="1" applyBorder="1"/>
    <xf numFmtId="0" fontId="7" fillId="4" borderId="3" xfId="0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6" fillId="0" borderId="24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3" xfId="0" applyFont="1" applyBorder="1" applyProtection="1">
      <protection locked="0"/>
    </xf>
    <xf numFmtId="0" fontId="6" fillId="4" borderId="3" xfId="0" applyFont="1" applyFill="1" applyBorder="1" applyProtection="1">
      <protection locked="0"/>
    </xf>
    <xf numFmtId="0" fontId="6" fillId="4" borderId="3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wrapText="1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7" fillId="0" borderId="18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3" xfId="0" applyFont="1" applyBorder="1" applyProtection="1">
      <protection locked="0"/>
    </xf>
    <xf numFmtId="0" fontId="0" fillId="0" borderId="11" xfId="0" applyBorder="1" applyProtection="1">
      <protection locked="0"/>
    </xf>
    <xf numFmtId="0" fontId="9" fillId="0" borderId="3" xfId="0" applyFon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11" xfId="0" applyBorder="1" applyAlignment="1" applyProtection="1">
      <alignment horizontal="center" vertical="top"/>
    </xf>
    <xf numFmtId="0" fontId="11" fillId="4" borderId="21" xfId="0" applyFont="1" applyFill="1" applyBorder="1" applyAlignment="1">
      <alignment horizontal="center"/>
    </xf>
    <xf numFmtId="0" fontId="11" fillId="0" borderId="2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/>
    <xf numFmtId="0" fontId="11" fillId="4" borderId="18" xfId="0" applyFont="1" applyFill="1" applyBorder="1" applyAlignment="1">
      <alignment horizontal="center"/>
    </xf>
    <xf numFmtId="0" fontId="11" fillId="4" borderId="13" xfId="0" applyFont="1" applyFill="1" applyBorder="1"/>
    <xf numFmtId="0" fontId="11" fillId="4" borderId="3" xfId="0" applyFont="1" applyFill="1" applyBorder="1"/>
    <xf numFmtId="0" fontId="11" fillId="4" borderId="3" xfId="0" applyFont="1" applyFill="1" applyBorder="1" applyAlignment="1">
      <alignment horizontal="center"/>
    </xf>
    <xf numFmtId="0" fontId="8" fillId="4" borderId="18" xfId="0" applyFont="1" applyFill="1" applyBorder="1"/>
    <xf numFmtId="0" fontId="11" fillId="4" borderId="13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3" fillId="4" borderId="12" xfId="1" applyFont="1" applyFill="1" applyBorder="1" applyAlignment="1">
      <alignment vertical="center"/>
    </xf>
    <xf numFmtId="14" fontId="14" fillId="4" borderId="3" xfId="1" applyNumberFormat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horizontal="left" vertical="center" indent="1"/>
    </xf>
    <xf numFmtId="0" fontId="15" fillId="4" borderId="2" xfId="0" applyFont="1" applyFill="1" applyBorder="1"/>
    <xf numFmtId="0" fontId="15" fillId="4" borderId="16" xfId="0" applyFont="1" applyFill="1" applyBorder="1"/>
    <xf numFmtId="0" fontId="16" fillId="0" borderId="3" xfId="0" applyFont="1" applyBorder="1"/>
    <xf numFmtId="0" fontId="15" fillId="0" borderId="3" xfId="0" applyFont="1" applyBorder="1"/>
    <xf numFmtId="0" fontId="16" fillId="0" borderId="11" xfId="0" applyFont="1" applyBorder="1"/>
    <xf numFmtId="0" fontId="15" fillId="0" borderId="11" xfId="0" applyFont="1" applyBorder="1"/>
    <xf numFmtId="0" fontId="8" fillId="0" borderId="3" xfId="0" applyFont="1" applyBorder="1" applyProtection="1">
      <protection locked="0"/>
    </xf>
    <xf numFmtId="0" fontId="8" fillId="0" borderId="13" xfId="0" applyFont="1" applyBorder="1" applyProtection="1">
      <protection locked="0"/>
    </xf>
    <xf numFmtId="0" fontId="8" fillId="4" borderId="13" xfId="0" applyFont="1" applyFill="1" applyBorder="1"/>
    <xf numFmtId="0" fontId="8" fillId="0" borderId="11" xfId="0" applyFont="1" applyBorder="1" applyProtection="1">
      <protection locked="0"/>
    </xf>
    <xf numFmtId="0" fontId="8" fillId="4" borderId="21" xfId="0" applyFont="1" applyFill="1" applyBorder="1"/>
    <xf numFmtId="0" fontId="8" fillId="4" borderId="3" xfId="0" applyFont="1" applyFill="1" applyBorder="1"/>
    <xf numFmtId="0" fontId="8" fillId="4" borderId="12" xfId="0" applyFont="1" applyFill="1" applyBorder="1"/>
    <xf numFmtId="0" fontId="8" fillId="4" borderId="22" xfId="0" applyFont="1" applyFill="1" applyBorder="1"/>
    <xf numFmtId="0" fontId="8" fillId="0" borderId="16" xfId="0" applyFont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4" borderId="11" xfId="0" applyFont="1" applyFill="1" applyBorder="1"/>
    <xf numFmtId="0" fontId="8" fillId="0" borderId="2" xfId="0" applyFont="1" applyBorder="1" applyAlignment="1">
      <alignment horizontal="center"/>
    </xf>
    <xf numFmtId="1" fontId="8" fillId="0" borderId="3" xfId="0" applyNumberFormat="1" applyFont="1" applyBorder="1"/>
    <xf numFmtId="0" fontId="8" fillId="0" borderId="3" xfId="0" applyFont="1" applyBorder="1"/>
    <xf numFmtId="0" fontId="8" fillId="4" borderId="17" xfId="0" applyFont="1" applyFill="1" applyBorder="1"/>
    <xf numFmtId="49" fontId="8" fillId="4" borderId="18" xfId="0" applyNumberFormat="1" applyFont="1" applyFill="1" applyBorder="1"/>
    <xf numFmtId="49" fontId="8" fillId="4" borderId="13" xfId="0" applyNumberFormat="1" applyFont="1" applyFill="1" applyBorder="1"/>
    <xf numFmtId="0" fontId="8" fillId="4" borderId="16" xfId="0" applyFont="1" applyFill="1" applyBorder="1"/>
    <xf numFmtId="0" fontId="8" fillId="0" borderId="17" xfId="0" applyFont="1" applyBorder="1" applyProtection="1">
      <protection locked="0"/>
    </xf>
    <xf numFmtId="0" fontId="8" fillId="0" borderId="22" xfId="0" applyFont="1" applyBorder="1" applyAlignment="1">
      <alignment horizontal="left"/>
    </xf>
    <xf numFmtId="0" fontId="8" fillId="0" borderId="17" xfId="0" applyFont="1" applyBorder="1"/>
    <xf numFmtId="0" fontId="8" fillId="0" borderId="18" xfId="0" applyFont="1" applyBorder="1"/>
    <xf numFmtId="0" fontId="0" fillId="0" borderId="15" xfId="0" applyBorder="1" applyAlignment="1"/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7" borderId="0" xfId="1" applyFont="1" applyFill="1" applyBorder="1" applyAlignment="1">
      <alignment vertical="center"/>
    </xf>
    <xf numFmtId="0" fontId="8" fillId="7" borderId="3" xfId="0" applyFont="1" applyFill="1" applyBorder="1"/>
    <xf numFmtId="0" fontId="13" fillId="7" borderId="17" xfId="1" applyFont="1" applyFill="1" applyBorder="1" applyAlignment="1">
      <alignment vertical="center"/>
    </xf>
    <xf numFmtId="0" fontId="14" fillId="7" borderId="18" xfId="1" applyFont="1" applyFill="1" applyBorder="1" applyAlignment="1">
      <alignment vertical="center"/>
    </xf>
    <xf numFmtId="0" fontId="13" fillId="7" borderId="16" xfId="1" applyFont="1" applyFill="1" applyBorder="1" applyAlignment="1">
      <alignment vertical="center"/>
    </xf>
    <xf numFmtId="0" fontId="14" fillId="7" borderId="21" xfId="1" applyFont="1" applyFill="1" applyBorder="1" applyAlignment="1">
      <alignment vertical="center"/>
    </xf>
    <xf numFmtId="0" fontId="13" fillId="7" borderId="7" xfId="1" applyFont="1" applyFill="1" applyBorder="1" applyAlignment="1">
      <alignment vertical="center"/>
    </xf>
    <xf numFmtId="0" fontId="14" fillId="7" borderId="4" xfId="1" applyFont="1" applyFill="1" applyBorder="1" applyAlignment="1">
      <alignment vertical="center"/>
    </xf>
    <xf numFmtId="0" fontId="8" fillId="7" borderId="11" xfId="0" applyFont="1" applyFill="1" applyBorder="1"/>
    <xf numFmtId="0" fontId="8" fillId="7" borderId="2" xfId="0" applyFont="1" applyFill="1" applyBorder="1"/>
    <xf numFmtId="0" fontId="15" fillId="7" borderId="12" xfId="0" applyFont="1" applyFill="1" applyBorder="1"/>
    <xf numFmtId="0" fontId="16" fillId="7" borderId="13" xfId="0" applyFont="1" applyFill="1" applyBorder="1" applyAlignment="1">
      <alignment horizontal="center"/>
    </xf>
    <xf numFmtId="0" fontId="16" fillId="7" borderId="3" xfId="0" applyFont="1" applyFill="1" applyBorder="1"/>
    <xf numFmtId="0" fontId="16" fillId="7" borderId="11" xfId="0" applyFont="1" applyFill="1" applyBorder="1"/>
    <xf numFmtId="0" fontId="16" fillId="7" borderId="12" xfId="0" applyFont="1" applyFill="1" applyBorder="1"/>
    <xf numFmtId="0" fontId="15" fillId="7" borderId="13" xfId="0" applyFont="1" applyFill="1" applyBorder="1"/>
    <xf numFmtId="0" fontId="15" fillId="7" borderId="16" xfId="0" applyFont="1" applyFill="1" applyBorder="1"/>
    <xf numFmtId="0" fontId="15" fillId="7" borderId="21" xfId="0" applyFont="1" applyFill="1" applyBorder="1"/>
    <xf numFmtId="0" fontId="16" fillId="7" borderId="2" xfId="0" applyFont="1" applyFill="1" applyBorder="1"/>
    <xf numFmtId="0" fontId="16" fillId="7" borderId="16" xfId="0" applyFont="1" applyFill="1" applyBorder="1"/>
    <xf numFmtId="1" fontId="8" fillId="7" borderId="2" xfId="0" applyNumberFormat="1" applyFont="1" applyFill="1" applyBorder="1"/>
    <xf numFmtId="0" fontId="0" fillId="7" borderId="17" xfId="0" applyFill="1" applyBorder="1"/>
    <xf numFmtId="0" fontId="11" fillId="7" borderId="22" xfId="0" applyFont="1" applyFill="1" applyBorder="1" applyAlignment="1">
      <alignment horizontal="center"/>
    </xf>
    <xf numFmtId="0" fontId="16" fillId="7" borderId="22" xfId="0" applyFont="1" applyFill="1" applyBorder="1"/>
    <xf numFmtId="0" fontId="16" fillId="7" borderId="0" xfId="0" applyFont="1" applyFill="1" applyBorder="1"/>
    <xf numFmtId="0" fontId="16" fillId="7" borderId="18" xfId="0" applyFont="1" applyFill="1" applyBorder="1"/>
    <xf numFmtId="0" fontId="0" fillId="7" borderId="16" xfId="0" applyFill="1" applyBorder="1"/>
    <xf numFmtId="0" fontId="8" fillId="7" borderId="6" xfId="0" applyFont="1" applyFill="1" applyBorder="1"/>
    <xf numFmtId="0" fontId="16" fillId="7" borderId="6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6" fillId="7" borderId="21" xfId="0" applyFont="1" applyFill="1" applyBorder="1" applyAlignment="1">
      <alignment horizontal="center"/>
    </xf>
    <xf numFmtId="0" fontId="8" fillId="7" borderId="0" xfId="0" applyFont="1" applyFill="1" applyBorder="1"/>
    <xf numFmtId="0" fontId="2" fillId="7" borderId="3" xfId="0" applyFont="1" applyFill="1" applyBorder="1"/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wrapText="1"/>
    </xf>
    <xf numFmtId="0" fontId="0" fillId="7" borderId="3" xfId="0" applyFill="1" applyBorder="1"/>
    <xf numFmtId="0" fontId="0" fillId="7" borderId="3" xfId="0" applyFill="1" applyBorder="1" applyAlignment="1">
      <alignment wrapText="1"/>
    </xf>
    <xf numFmtId="0" fontId="2" fillId="7" borderId="12" xfId="0" applyFont="1" applyFill="1" applyBorder="1"/>
    <xf numFmtId="1" fontId="0" fillId="8" borderId="3" xfId="0" applyNumberFormat="1" applyFill="1" applyBorder="1" applyProtection="1"/>
    <xf numFmtId="0" fontId="0" fillId="5" borderId="0" xfId="0" applyFill="1" applyBorder="1" applyAlignment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Protection="1">
      <protection locked="0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 applyAlignment="1" applyProtection="1">
      <alignment horizontal="left"/>
      <protection locked="0"/>
    </xf>
    <xf numFmtId="0" fontId="15" fillId="0" borderId="11" xfId="0" applyFont="1" applyBorder="1" applyAlignment="1">
      <alignment horizontal="center"/>
    </xf>
    <xf numFmtId="0" fontId="15" fillId="0" borderId="17" xfId="0" applyFont="1" applyBorder="1"/>
    <xf numFmtId="0" fontId="16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17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15" fillId="4" borderId="13" xfId="0" applyFont="1" applyFill="1" applyBorder="1"/>
    <xf numFmtId="0" fontId="16" fillId="0" borderId="18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5" fillId="0" borderId="12" xfId="0" applyFont="1" applyBorder="1"/>
    <xf numFmtId="0" fontId="16" fillId="0" borderId="13" xfId="0" applyFont="1" applyBorder="1" applyAlignment="1">
      <alignment horizontal="center"/>
    </xf>
    <xf numFmtId="0" fontId="15" fillId="0" borderId="0" xfId="0" applyFont="1"/>
    <xf numFmtId="0" fontId="16" fillId="7" borderId="11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6" xfId="0" applyFont="1" applyFill="1" applyBorder="1"/>
    <xf numFmtId="0" fontId="16" fillId="7" borderId="15" xfId="0" applyFont="1" applyFill="1" applyBorder="1"/>
    <xf numFmtId="0" fontId="16" fillId="7" borderId="24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left"/>
    </xf>
    <xf numFmtId="0" fontId="15" fillId="7" borderId="6" xfId="0" applyFont="1" applyFill="1" applyBorder="1"/>
    <xf numFmtId="0" fontId="15" fillId="7" borderId="2" xfId="0" applyFont="1" applyFill="1" applyBorder="1"/>
    <xf numFmtId="0" fontId="15" fillId="7" borderId="19" xfId="0" applyFont="1" applyFill="1" applyBorder="1"/>
    <xf numFmtId="0" fontId="16" fillId="7" borderId="19" xfId="0" applyFont="1" applyFill="1" applyBorder="1"/>
    <xf numFmtId="0" fontId="16" fillId="7" borderId="13" xfId="0" applyFont="1" applyFill="1" applyBorder="1"/>
    <xf numFmtId="0" fontId="7" fillId="7" borderId="3" xfId="0" applyFont="1" applyFill="1" applyBorder="1" applyProtection="1"/>
    <xf numFmtId="0" fontId="7" fillId="7" borderId="17" xfId="0" applyFont="1" applyFill="1" applyBorder="1" applyProtection="1">
      <protection locked="0"/>
    </xf>
    <xf numFmtId="0" fontId="17" fillId="7" borderId="18" xfId="0" applyFont="1" applyFill="1" applyBorder="1" applyProtection="1">
      <protection locked="0"/>
    </xf>
    <xf numFmtId="0" fontId="7" fillId="7" borderId="15" xfId="0" applyFont="1" applyFill="1" applyBorder="1" applyProtection="1">
      <protection locked="0"/>
    </xf>
    <xf numFmtId="0" fontId="17" fillId="7" borderId="24" xfId="0" applyFont="1" applyFill="1" applyBorder="1" applyProtection="1">
      <protection locked="0"/>
    </xf>
    <xf numFmtId="0" fontId="7" fillId="7" borderId="12" xfId="0" applyFont="1" applyFill="1" applyBorder="1" applyProtection="1">
      <protection locked="0"/>
    </xf>
    <xf numFmtId="0" fontId="17" fillId="7" borderId="19" xfId="0" applyFont="1" applyFill="1" applyBorder="1" applyProtection="1">
      <protection locked="0"/>
    </xf>
    <xf numFmtId="0" fontId="8" fillId="4" borderId="17" xfId="0" applyFont="1" applyFill="1" applyBorder="1" applyAlignment="1"/>
    <xf numFmtId="0" fontId="8" fillId="0" borderId="16" xfId="0" applyFont="1" applyBorder="1" applyAlignment="1"/>
    <xf numFmtId="0" fontId="8" fillId="4" borderId="22" xfId="0" applyFont="1" applyFill="1" applyBorder="1" applyAlignment="1">
      <alignment vertical="top"/>
    </xf>
    <xf numFmtId="0" fontId="8" fillId="0" borderId="18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21" xfId="0" applyFont="1" applyBorder="1" applyAlignment="1">
      <alignment vertical="top"/>
    </xf>
    <xf numFmtId="0" fontId="0" fillId="0" borderId="27" xfId="0" applyBorder="1" applyAlignment="1" applyProtection="1">
      <protection locked="0"/>
    </xf>
    <xf numFmtId="0" fontId="0" fillId="0" borderId="28" xfId="0" applyBorder="1" applyAlignment="1" applyProtection="1">
      <protection locked="0"/>
    </xf>
    <xf numFmtId="0" fontId="8" fillId="4" borderId="12" xfId="0" applyFont="1" applyFill="1" applyBorder="1" applyAlignment="1"/>
    <xf numFmtId="0" fontId="8" fillId="0" borderId="19" xfId="0" applyFont="1" applyBorder="1" applyAlignment="1"/>
    <xf numFmtId="2" fontId="8" fillId="4" borderId="12" xfId="0" applyNumberFormat="1" applyFont="1" applyFill="1" applyBorder="1" applyAlignment="1"/>
    <xf numFmtId="2" fontId="8" fillId="0" borderId="19" xfId="0" applyNumberFormat="1" applyFont="1" applyBorder="1" applyAlignment="1"/>
    <xf numFmtId="2" fontId="8" fillId="0" borderId="13" xfId="0" applyNumberFormat="1" applyFont="1" applyBorder="1" applyAlignment="1"/>
    <xf numFmtId="0" fontId="8" fillId="7" borderId="12" xfId="0" applyFont="1" applyFill="1" applyBorder="1" applyAlignment="1"/>
    <xf numFmtId="0" fontId="8" fillId="7" borderId="13" xfId="0" applyFont="1" applyFill="1" applyBorder="1" applyAlignment="1"/>
    <xf numFmtId="0" fontId="8" fillId="4" borderId="12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5" fillId="4" borderId="12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15" fillId="7" borderId="18" xfId="0" applyFont="1" applyFill="1" applyBorder="1" applyAlignment="1">
      <alignment horizontal="center"/>
    </xf>
    <xf numFmtId="0" fontId="16" fillId="7" borderId="16" xfId="0" applyFont="1" applyFill="1" applyBorder="1" applyAlignment="1">
      <alignment horizontal="center"/>
    </xf>
    <xf numFmtId="0" fontId="15" fillId="7" borderId="21" xfId="0" applyFont="1" applyFill="1" applyBorder="1" applyAlignment="1">
      <alignment horizontal="center"/>
    </xf>
    <xf numFmtId="0" fontId="7" fillId="0" borderId="6" xfId="0" applyFont="1" applyBorder="1" applyAlignment="1" applyProtection="1">
      <protection locked="0"/>
    </xf>
    <xf numFmtId="0" fontId="7" fillId="7" borderId="19" xfId="0" applyFont="1" applyFill="1" applyBorder="1" applyAlignment="1" applyProtection="1">
      <alignment horizontal="center"/>
      <protection locked="0"/>
    </xf>
    <xf numFmtId="0" fontId="7" fillId="7" borderId="13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center"/>
      <protection locked="0"/>
    </xf>
    <xf numFmtId="0" fontId="6" fillId="7" borderId="19" xfId="0" applyFont="1" applyFill="1" applyBorder="1" applyAlignment="1" applyProtection="1">
      <alignment horizontal="center"/>
      <protection locked="0"/>
    </xf>
    <xf numFmtId="0" fontId="6" fillId="7" borderId="13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0" fontId="6" fillId="4" borderId="13" xfId="0" applyFont="1" applyFill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6" fillId="7" borderId="12" xfId="0" applyFont="1" applyFill="1" applyBorder="1" applyAlignment="1" applyProtection="1">
      <alignment horizontal="left"/>
      <protection locked="0"/>
    </xf>
    <xf numFmtId="0" fontId="6" fillId="7" borderId="19" xfId="0" applyFont="1" applyFill="1" applyBorder="1" applyAlignment="1" applyProtection="1">
      <alignment horizontal="left"/>
      <protection locked="0"/>
    </xf>
    <xf numFmtId="0" fontId="6" fillId="7" borderId="13" xfId="0" applyFont="1" applyFill="1" applyBorder="1" applyAlignment="1" applyProtection="1">
      <alignment horizontal="left"/>
      <protection locked="0"/>
    </xf>
  </cellXfs>
  <cellStyles count="5">
    <cellStyle name="Bad 2" xfId="2"/>
    <cellStyle name="Comma 2" xfId="3"/>
    <cellStyle name="Neutral 2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895350</xdr:colOff>
      <xdr:row>0</xdr:row>
      <xdr:rowOff>9525</xdr:rowOff>
    </xdr:from>
    <xdr:to>
      <xdr:col>2</xdr:col>
      <xdr:colOff>219076</xdr:colOff>
      <xdr:row>3</xdr:row>
      <xdr:rowOff>47625</xdr:rowOff>
    </xdr:to>
    <xdr:pic>
      <xdr:nvPicPr>
        <xdr:cNvPr id="3" name="Shap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5350" y="9525"/>
          <a:ext cx="752476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0</xdr:row>
      <xdr:rowOff>85725</xdr:rowOff>
    </xdr:from>
    <xdr:to>
      <xdr:col>2</xdr:col>
      <xdr:colOff>66675</xdr:colOff>
      <xdr:row>3</xdr:row>
      <xdr:rowOff>28575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6" y="85725"/>
          <a:ext cx="657224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76200</xdr:rowOff>
    </xdr:from>
    <xdr:to>
      <xdr:col>2</xdr:col>
      <xdr:colOff>171450</xdr:colOff>
      <xdr:row>3</xdr:row>
      <xdr:rowOff>142875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76200"/>
          <a:ext cx="7524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3"/>
  <sheetViews>
    <sheetView workbookViewId="0">
      <selection activeCell="D20" sqref="D20"/>
    </sheetView>
  </sheetViews>
  <sheetFormatPr defaultRowHeight="14.4" x14ac:dyDescent="0.3"/>
  <cols>
    <col min="1" max="1" width="2.5546875" customWidth="1"/>
    <col min="2" max="2" width="11.5546875" customWidth="1"/>
    <col min="3" max="3" width="75.5546875" customWidth="1"/>
    <col min="4" max="4" width="19.6640625" customWidth="1"/>
    <col min="5" max="5" width="21" customWidth="1"/>
    <col min="6" max="6" width="18" customWidth="1"/>
    <col min="7" max="7" width="2.109375" customWidth="1"/>
  </cols>
  <sheetData>
    <row r="1" spans="2:7" ht="20.100000000000001" customHeight="1" x14ac:dyDescent="0.35">
      <c r="C1" s="14" t="s">
        <v>23</v>
      </c>
    </row>
    <row r="2" spans="2:7" ht="20.100000000000001" customHeight="1" x14ac:dyDescent="0.35">
      <c r="C2" s="11" t="s">
        <v>61</v>
      </c>
    </row>
    <row r="3" spans="2:7" ht="20.100000000000001" customHeight="1" x14ac:dyDescent="0.35">
      <c r="C3" s="11" t="s">
        <v>62</v>
      </c>
    </row>
    <row r="4" spans="2:7" ht="20.100000000000001" customHeight="1" x14ac:dyDescent="0.35">
      <c r="C4" s="14" t="s">
        <v>159</v>
      </c>
    </row>
    <row r="5" spans="2:7" ht="20.100000000000001" customHeight="1" thickBot="1" x14ac:dyDescent="0.35">
      <c r="C5" s="45"/>
      <c r="D5" s="98" t="s">
        <v>63</v>
      </c>
      <c r="E5" s="99" t="s">
        <v>158</v>
      </c>
      <c r="F5" s="100"/>
      <c r="G5" s="1"/>
    </row>
    <row r="6" spans="2:7" ht="20.100000000000001" customHeight="1" thickBot="1" x14ac:dyDescent="0.35">
      <c r="B6" s="1"/>
      <c r="C6" s="44"/>
      <c r="D6" s="44"/>
      <c r="E6" s="190"/>
      <c r="F6" s="191"/>
    </row>
    <row r="7" spans="2:7" ht="20.100000000000001" customHeight="1" x14ac:dyDescent="0.3">
      <c r="B7" s="2"/>
      <c r="C7" s="46" t="s">
        <v>160</v>
      </c>
      <c r="D7" s="47" t="s">
        <v>162</v>
      </c>
      <c r="E7" s="48"/>
      <c r="F7" s="48"/>
    </row>
    <row r="8" spans="2:7" ht="20.100000000000001" customHeight="1" x14ac:dyDescent="0.3">
      <c r="B8" s="4"/>
      <c r="C8" s="49" t="s">
        <v>18</v>
      </c>
      <c r="D8" s="50" t="s">
        <v>19</v>
      </c>
      <c r="E8" s="51" t="s">
        <v>20</v>
      </c>
      <c r="F8" s="52" t="s">
        <v>21</v>
      </c>
    </row>
    <row r="9" spans="2:7" ht="20.100000000000001" customHeight="1" x14ac:dyDescent="0.3">
      <c r="B9" s="4"/>
      <c r="C9" s="53"/>
      <c r="D9" s="54" t="s">
        <v>22</v>
      </c>
      <c r="E9" s="52" t="s">
        <v>22</v>
      </c>
      <c r="F9" s="52" t="s">
        <v>22</v>
      </c>
    </row>
    <row r="10" spans="2:7" ht="20.100000000000001" customHeight="1" x14ac:dyDescent="0.3">
      <c r="B10" s="2"/>
      <c r="C10" s="55">
        <v>1</v>
      </c>
      <c r="D10" s="54">
        <v>2</v>
      </c>
      <c r="E10" s="52">
        <v>3</v>
      </c>
      <c r="F10" s="52">
        <v>4</v>
      </c>
    </row>
    <row r="11" spans="2:7" ht="20.100000000000001" customHeight="1" x14ac:dyDescent="0.3">
      <c r="B11" s="103" t="s">
        <v>28</v>
      </c>
      <c r="C11" s="104"/>
      <c r="D11" s="48">
        <f>SUM(D13:D14)</f>
        <v>0</v>
      </c>
      <c r="E11" s="48">
        <f>SUM(E12:E14)</f>
        <v>0</v>
      </c>
      <c r="F11" s="48">
        <f>D11+E11</f>
        <v>0</v>
      </c>
    </row>
    <row r="12" spans="2:7" ht="20.100000000000001" customHeight="1" x14ac:dyDescent="0.3">
      <c r="B12" s="56">
        <v>1.1000000000000001</v>
      </c>
      <c r="C12" s="57" t="s">
        <v>24</v>
      </c>
      <c r="D12" s="105"/>
      <c r="E12" s="79"/>
      <c r="F12" s="48">
        <f>E12</f>
        <v>0</v>
      </c>
    </row>
    <row r="13" spans="2:7" ht="20.100000000000001" customHeight="1" x14ac:dyDescent="0.3">
      <c r="B13" s="56">
        <v>1.2</v>
      </c>
      <c r="C13" s="57" t="s">
        <v>25</v>
      </c>
      <c r="D13" s="79"/>
      <c r="E13" s="79"/>
      <c r="F13" s="48">
        <f t="shared" ref="F13:F22" si="0">D13+E13</f>
        <v>0</v>
      </c>
    </row>
    <row r="14" spans="2:7" ht="20.100000000000001" customHeight="1" x14ac:dyDescent="0.3">
      <c r="B14" s="58">
        <v>1.3</v>
      </c>
      <c r="C14" s="59" t="s">
        <v>26</v>
      </c>
      <c r="D14" s="79"/>
      <c r="E14" s="79"/>
      <c r="F14" s="48">
        <f t="shared" si="0"/>
        <v>0</v>
      </c>
    </row>
    <row r="15" spans="2:7" ht="20.100000000000001" customHeight="1" x14ac:dyDescent="0.3">
      <c r="B15" s="106" t="s">
        <v>0</v>
      </c>
      <c r="C15" s="107"/>
      <c r="D15" s="80"/>
      <c r="E15" s="79"/>
      <c r="F15" s="48">
        <f t="shared" si="0"/>
        <v>0</v>
      </c>
    </row>
    <row r="16" spans="2:7" ht="20.100000000000001" customHeight="1" x14ac:dyDescent="0.3">
      <c r="B16" s="108" t="s">
        <v>27</v>
      </c>
      <c r="C16" s="109"/>
      <c r="D16" s="81">
        <f>SUM(D17:D22)-D20</f>
        <v>0</v>
      </c>
      <c r="E16" s="81">
        <f>SUM(E17:E22)</f>
        <v>0</v>
      </c>
      <c r="F16" s="48">
        <f t="shared" si="0"/>
        <v>0</v>
      </c>
    </row>
    <row r="17" spans="2:8" ht="20.100000000000001" customHeight="1" x14ac:dyDescent="0.3">
      <c r="B17" s="60">
        <v>3.1</v>
      </c>
      <c r="C17" s="61" t="s">
        <v>1</v>
      </c>
      <c r="D17" s="79"/>
      <c r="E17" s="79"/>
      <c r="F17" s="48">
        <f t="shared" si="0"/>
        <v>0</v>
      </c>
    </row>
    <row r="18" spans="2:8" ht="20.100000000000001" customHeight="1" x14ac:dyDescent="0.3">
      <c r="B18" s="56">
        <v>3.2</v>
      </c>
      <c r="C18" s="57" t="s">
        <v>2</v>
      </c>
      <c r="D18" s="79"/>
      <c r="E18" s="79"/>
      <c r="F18" s="48">
        <f t="shared" si="0"/>
        <v>0</v>
      </c>
    </row>
    <row r="19" spans="2:8" ht="20.100000000000001" customHeight="1" x14ac:dyDescent="0.3">
      <c r="B19" s="56">
        <v>3.3</v>
      </c>
      <c r="C19" s="57" t="s">
        <v>3</v>
      </c>
      <c r="D19" s="79"/>
      <c r="E19" s="79"/>
      <c r="F19" s="48">
        <f t="shared" si="0"/>
        <v>0</v>
      </c>
    </row>
    <row r="20" spans="2:8" ht="20.100000000000001" customHeight="1" x14ac:dyDescent="0.3">
      <c r="B20" s="56">
        <v>3.4</v>
      </c>
      <c r="C20" s="57" t="s">
        <v>4</v>
      </c>
      <c r="D20" s="105"/>
      <c r="E20" s="79"/>
      <c r="F20" s="48">
        <f>E20</f>
        <v>0</v>
      </c>
    </row>
    <row r="21" spans="2:8" ht="20.100000000000001" customHeight="1" x14ac:dyDescent="0.3">
      <c r="B21" s="56">
        <v>3.5</v>
      </c>
      <c r="C21" s="57" t="s">
        <v>5</v>
      </c>
      <c r="D21" s="79"/>
      <c r="E21" s="79"/>
      <c r="F21" s="48">
        <f t="shared" si="0"/>
        <v>0</v>
      </c>
    </row>
    <row r="22" spans="2:8" ht="20.100000000000001" customHeight="1" x14ac:dyDescent="0.3">
      <c r="B22" s="56">
        <v>3.6</v>
      </c>
      <c r="C22" s="57" t="s">
        <v>6</v>
      </c>
      <c r="D22" s="82"/>
      <c r="E22" s="82"/>
      <c r="F22" s="48">
        <f t="shared" si="0"/>
        <v>0</v>
      </c>
    </row>
    <row r="23" spans="2:8" ht="20.100000000000001" customHeight="1" x14ac:dyDescent="0.3">
      <c r="B23" s="62" t="s">
        <v>32</v>
      </c>
      <c r="C23" s="63"/>
      <c r="D23" s="192" t="str">
        <f>IF(D16&lt;(D42*5)/100,"cheltuieli capitolul 3 se incadreaza in limita de 5%","cheltuieli capitolul 3 nu se incadreaza in limita de 5%")</f>
        <v>cheltuieli capitolul 3 nu se incadreaza in limita de 5%</v>
      </c>
      <c r="E23" s="193"/>
      <c r="F23" s="193"/>
      <c r="G23" s="143"/>
      <c r="H23" s="102"/>
    </row>
    <row r="24" spans="2:8" ht="20.100000000000001" customHeight="1" x14ac:dyDescent="0.3">
      <c r="B24" s="106" t="s">
        <v>29</v>
      </c>
      <c r="C24" s="107"/>
      <c r="D24" s="83">
        <f>SUM(D26:D31)</f>
        <v>0</v>
      </c>
      <c r="E24" s="83">
        <f>SUM(E26:E31)</f>
        <v>0</v>
      </c>
      <c r="F24" s="48">
        <f t="shared" ref="F24:F36" si="1">D24+E24</f>
        <v>0</v>
      </c>
    </row>
    <row r="25" spans="2:8" ht="20.100000000000001" customHeight="1" x14ac:dyDescent="0.3">
      <c r="B25" s="108" t="s">
        <v>39</v>
      </c>
      <c r="C25" s="109"/>
      <c r="D25" s="83">
        <f>SUM(D26:D31)</f>
        <v>0</v>
      </c>
      <c r="E25" s="83">
        <f>SUM(E26:E31)</f>
        <v>0</v>
      </c>
      <c r="F25" s="48">
        <f t="shared" si="1"/>
        <v>0</v>
      </c>
    </row>
    <row r="26" spans="2:8" ht="20.100000000000001" customHeight="1" thickBot="1" x14ac:dyDescent="0.35">
      <c r="B26" s="64">
        <v>4.0999999999999996</v>
      </c>
      <c r="C26" s="61" t="s">
        <v>7</v>
      </c>
      <c r="D26" s="79"/>
      <c r="E26" s="79"/>
      <c r="F26" s="48">
        <f t="shared" si="1"/>
        <v>0</v>
      </c>
    </row>
    <row r="27" spans="2:8" ht="20.100000000000001" customHeight="1" thickBot="1" x14ac:dyDescent="0.35">
      <c r="B27" s="65">
        <v>4.2</v>
      </c>
      <c r="C27" s="66" t="s">
        <v>35</v>
      </c>
      <c r="D27" s="79"/>
      <c r="E27" s="79"/>
      <c r="F27" s="48">
        <f t="shared" si="1"/>
        <v>0</v>
      </c>
    </row>
    <row r="28" spans="2:8" ht="20.100000000000001" customHeight="1" x14ac:dyDescent="0.3">
      <c r="B28" s="65">
        <v>4.3</v>
      </c>
      <c r="C28" s="66" t="s">
        <v>33</v>
      </c>
      <c r="D28" s="79"/>
      <c r="E28" s="79"/>
      <c r="F28" s="48">
        <f t="shared" si="1"/>
        <v>0</v>
      </c>
    </row>
    <row r="29" spans="2:8" ht="20.100000000000001" customHeight="1" thickBot="1" x14ac:dyDescent="0.35">
      <c r="B29" s="67">
        <v>4.4000000000000004</v>
      </c>
      <c r="C29" s="68" t="s">
        <v>34</v>
      </c>
      <c r="D29" s="79"/>
      <c r="E29" s="79"/>
      <c r="F29" s="48">
        <f t="shared" si="1"/>
        <v>0</v>
      </c>
    </row>
    <row r="30" spans="2:8" ht="20.100000000000001" customHeight="1" x14ac:dyDescent="0.3">
      <c r="B30" s="65">
        <v>4.5</v>
      </c>
      <c r="C30" s="66" t="s">
        <v>8</v>
      </c>
      <c r="D30" s="79"/>
      <c r="E30" s="79"/>
      <c r="F30" s="48">
        <f t="shared" si="1"/>
        <v>0</v>
      </c>
    </row>
    <row r="31" spans="2:8" ht="20.100000000000001" customHeight="1" thickBot="1" x14ac:dyDescent="0.35">
      <c r="B31" s="60">
        <v>4.5999999999999996</v>
      </c>
      <c r="C31" s="61" t="s">
        <v>9</v>
      </c>
      <c r="D31" s="79"/>
      <c r="E31" s="79"/>
      <c r="F31" s="48">
        <f t="shared" si="1"/>
        <v>0</v>
      </c>
    </row>
    <row r="32" spans="2:8" ht="20.100000000000001" customHeight="1" x14ac:dyDescent="0.3">
      <c r="B32" s="110" t="s">
        <v>30</v>
      </c>
      <c r="C32" s="111"/>
      <c r="D32" s="84">
        <f>D33+D36+D37</f>
        <v>0</v>
      </c>
      <c r="E32" s="84">
        <f>E33+E36+E37</f>
        <v>0</v>
      </c>
      <c r="F32" s="48">
        <f t="shared" si="1"/>
        <v>0</v>
      </c>
    </row>
    <row r="33" spans="2:7" ht="20.100000000000001" customHeight="1" x14ac:dyDescent="0.3">
      <c r="B33" s="69">
        <v>5.0999999999999996</v>
      </c>
      <c r="C33" s="70" t="s">
        <v>10</v>
      </c>
      <c r="D33" s="84">
        <f>SUM(D34:D35)</f>
        <v>0</v>
      </c>
      <c r="E33" s="84">
        <f>SUM(E34:E35)</f>
        <v>0</v>
      </c>
      <c r="F33" s="48">
        <f t="shared" si="1"/>
        <v>0</v>
      </c>
    </row>
    <row r="34" spans="2:7" ht="20.100000000000001" customHeight="1" x14ac:dyDescent="0.3">
      <c r="B34" s="71" t="s">
        <v>11</v>
      </c>
      <c r="C34" s="72" t="s">
        <v>36</v>
      </c>
      <c r="D34" s="79"/>
      <c r="E34" s="79"/>
      <c r="F34" s="48">
        <f t="shared" si="1"/>
        <v>0</v>
      </c>
    </row>
    <row r="35" spans="2:7" ht="20.100000000000001" customHeight="1" x14ac:dyDescent="0.3">
      <c r="B35" s="69" t="s">
        <v>12</v>
      </c>
      <c r="C35" s="72" t="s">
        <v>37</v>
      </c>
      <c r="D35" s="79"/>
      <c r="E35" s="79"/>
      <c r="F35" s="48">
        <f t="shared" si="1"/>
        <v>0</v>
      </c>
    </row>
    <row r="36" spans="2:7" ht="20.100000000000001" customHeight="1" x14ac:dyDescent="0.3">
      <c r="B36" s="56">
        <v>5.2</v>
      </c>
      <c r="C36" s="57" t="s">
        <v>13</v>
      </c>
      <c r="D36" s="79"/>
      <c r="E36" s="79"/>
      <c r="F36" s="48">
        <f t="shared" si="1"/>
        <v>0</v>
      </c>
    </row>
    <row r="37" spans="2:7" ht="20.100000000000001" customHeight="1" x14ac:dyDescent="0.3">
      <c r="B37" s="56">
        <v>5.3</v>
      </c>
      <c r="C37" s="57" t="s">
        <v>14</v>
      </c>
      <c r="D37" s="82"/>
      <c r="E37" s="82"/>
      <c r="F37" s="48">
        <f>D37+E37</f>
        <v>0</v>
      </c>
    </row>
    <row r="38" spans="2:7" ht="20.100000000000001" customHeight="1" thickBot="1" x14ac:dyDescent="0.35">
      <c r="B38" s="62" t="s">
        <v>38</v>
      </c>
      <c r="C38" s="63"/>
      <c r="D38" s="194" t="e">
        <f>D37*100/(D13+D14+D15+D16+D24)</f>
        <v>#DIV/0!</v>
      </c>
      <c r="E38" s="195"/>
      <c r="F38" s="196"/>
      <c r="G38" t="s">
        <v>161</v>
      </c>
    </row>
    <row r="39" spans="2:7" ht="20.100000000000001" customHeight="1" x14ac:dyDescent="0.3">
      <c r="B39" s="110" t="s">
        <v>31</v>
      </c>
      <c r="C39" s="111"/>
      <c r="D39" s="48">
        <f>D41</f>
        <v>0</v>
      </c>
      <c r="E39" s="48">
        <f>SUM(E40:E41)</f>
        <v>0</v>
      </c>
      <c r="F39" s="48">
        <f t="shared" ref="F39:F42" si="2">D39+E39</f>
        <v>0</v>
      </c>
    </row>
    <row r="40" spans="2:7" ht="20.100000000000001" customHeight="1" x14ac:dyDescent="0.3">
      <c r="B40" s="56">
        <v>6.1</v>
      </c>
      <c r="C40" s="57" t="s">
        <v>15</v>
      </c>
      <c r="D40" s="105"/>
      <c r="E40" s="79"/>
      <c r="F40" s="48">
        <f>E40</f>
        <v>0</v>
      </c>
    </row>
    <row r="41" spans="2:7" ht="20.100000000000001" customHeight="1" x14ac:dyDescent="0.3">
      <c r="B41" s="58">
        <v>6.2</v>
      </c>
      <c r="C41" s="59" t="s">
        <v>16</v>
      </c>
      <c r="D41" s="79"/>
      <c r="E41" s="79"/>
      <c r="F41" s="48">
        <f t="shared" si="2"/>
        <v>0</v>
      </c>
    </row>
    <row r="42" spans="2:7" ht="20.100000000000001" customHeight="1" x14ac:dyDescent="0.3">
      <c r="B42" s="114"/>
      <c r="C42" s="115" t="s">
        <v>17</v>
      </c>
      <c r="D42" s="53">
        <f>D11+D15+D16+D24+D32+D39</f>
        <v>0</v>
      </c>
      <c r="E42" s="53">
        <f>E11+E15+E16+E24+E32+E39</f>
        <v>0</v>
      </c>
      <c r="F42" s="48">
        <f t="shared" si="2"/>
        <v>0</v>
      </c>
    </row>
    <row r="43" spans="2:7" ht="20.100000000000001" customHeight="1" x14ac:dyDescent="0.3">
      <c r="B43" s="73" t="s">
        <v>40</v>
      </c>
      <c r="C43" s="74"/>
      <c r="D43" s="85" t="str">
        <f>IF(D44&lt;(D42*5)/100,"actualizare mai mică de 5% din valoarea eligibilă","actualizare mai mare de 5% din valoarea eligibilă")</f>
        <v>actualizare mai mare de 5% din valoarea eligibilă</v>
      </c>
      <c r="E43" s="86"/>
      <c r="F43" s="81"/>
    </row>
    <row r="44" spans="2:7" ht="20.100000000000001" customHeight="1" x14ac:dyDescent="0.3">
      <c r="B44" s="116" t="s">
        <v>41</v>
      </c>
      <c r="C44" s="116"/>
      <c r="D44" s="87"/>
      <c r="E44" s="112"/>
      <c r="F44" s="48">
        <f>D44</f>
        <v>0</v>
      </c>
    </row>
    <row r="45" spans="2:7" ht="20.100000000000001" customHeight="1" x14ac:dyDescent="0.3">
      <c r="B45" s="117" t="s">
        <v>42</v>
      </c>
      <c r="C45" s="117"/>
      <c r="D45" s="85">
        <f>D42+D44</f>
        <v>0</v>
      </c>
      <c r="E45" s="113">
        <f>E42</f>
        <v>0</v>
      </c>
      <c r="F45" s="48">
        <f t="shared" ref="F45:F47" si="3">D45+E45</f>
        <v>0</v>
      </c>
    </row>
    <row r="46" spans="2:7" ht="20.100000000000001" customHeight="1" x14ac:dyDescent="0.3">
      <c r="B46" s="118" t="s">
        <v>43</v>
      </c>
      <c r="C46" s="119"/>
      <c r="D46" s="80"/>
      <c r="E46" s="88"/>
      <c r="F46" s="48">
        <f t="shared" si="3"/>
        <v>0</v>
      </c>
    </row>
    <row r="47" spans="2:7" ht="20.100000000000001" customHeight="1" x14ac:dyDescent="0.3">
      <c r="B47" s="120"/>
      <c r="C47" s="121"/>
      <c r="D47" s="53"/>
      <c r="E47" s="89"/>
      <c r="F47" s="48">
        <f t="shared" si="3"/>
        <v>0</v>
      </c>
    </row>
    <row r="48" spans="2:7" ht="20.100000000000001" customHeight="1" x14ac:dyDescent="0.3">
      <c r="B48" s="122" t="s">
        <v>44</v>
      </c>
      <c r="C48" s="123"/>
      <c r="D48" s="199">
        <f>F45+F46</f>
        <v>0</v>
      </c>
      <c r="E48" s="200"/>
      <c r="F48" s="201"/>
    </row>
    <row r="49" spans="2:11" ht="20.100000000000001" customHeight="1" x14ac:dyDescent="0.3">
      <c r="B49" s="75" t="s">
        <v>45</v>
      </c>
      <c r="C49" s="76"/>
      <c r="D49" s="90" t="s">
        <v>49</v>
      </c>
      <c r="E49" s="90" t="s">
        <v>50</v>
      </c>
      <c r="F49" s="48"/>
    </row>
    <row r="50" spans="2:11" ht="20.100000000000001" customHeight="1" x14ac:dyDescent="0.3">
      <c r="B50" s="75" t="s">
        <v>46</v>
      </c>
      <c r="C50" s="76"/>
      <c r="D50" s="91">
        <f>D6*E50</f>
        <v>0</v>
      </c>
      <c r="E50" s="92">
        <f>D48</f>
        <v>0</v>
      </c>
      <c r="F50" s="124"/>
    </row>
    <row r="51" spans="2:11" ht="20.100000000000001" customHeight="1" x14ac:dyDescent="0.3">
      <c r="B51" s="75" t="s">
        <v>47</v>
      </c>
      <c r="C51" s="76"/>
      <c r="D51" s="91">
        <f>D6*E51</f>
        <v>0</v>
      </c>
      <c r="E51" s="92">
        <f>SUM(D45:D46)</f>
        <v>0</v>
      </c>
      <c r="F51" s="124"/>
    </row>
    <row r="52" spans="2:11" ht="20.100000000000001" customHeight="1" x14ac:dyDescent="0.3">
      <c r="B52" s="77" t="s">
        <v>48</v>
      </c>
      <c r="C52" s="78"/>
      <c r="D52" s="91">
        <f>D6*E52</f>
        <v>0</v>
      </c>
      <c r="E52" s="92">
        <f>SUM(E45:E46)</f>
        <v>0</v>
      </c>
      <c r="F52" s="124"/>
    </row>
    <row r="53" spans="2:11" ht="20.100000000000001" customHeight="1" x14ac:dyDescent="0.3">
      <c r="B53" s="125"/>
      <c r="C53" s="126" t="s">
        <v>51</v>
      </c>
      <c r="D53" s="127" t="s">
        <v>52</v>
      </c>
      <c r="E53" s="128" t="s">
        <v>20</v>
      </c>
      <c r="F53" s="129"/>
    </row>
    <row r="54" spans="2:11" ht="20.100000000000001" customHeight="1" x14ac:dyDescent="0.3">
      <c r="B54" s="130"/>
      <c r="C54" s="131"/>
      <c r="D54" s="132" t="s">
        <v>50</v>
      </c>
      <c r="E54" s="133" t="s">
        <v>50</v>
      </c>
      <c r="F54" s="134" t="s">
        <v>21</v>
      </c>
    </row>
    <row r="55" spans="2:11" ht="20.100000000000001" customHeight="1" x14ac:dyDescent="0.3">
      <c r="B55" s="48" t="s">
        <v>53</v>
      </c>
      <c r="C55" s="48"/>
      <c r="D55" s="87"/>
      <c r="E55" s="135"/>
      <c r="F55" s="48">
        <f>E55</f>
        <v>0</v>
      </c>
    </row>
    <row r="56" spans="2:11" ht="20.100000000000001" customHeight="1" x14ac:dyDescent="0.3">
      <c r="B56" s="89" t="s">
        <v>54</v>
      </c>
      <c r="C56" s="89"/>
      <c r="D56" s="48">
        <f>SUM(D57:D58)</f>
        <v>0</v>
      </c>
      <c r="E56" s="48">
        <f>SUM(E57:E58)</f>
        <v>0</v>
      </c>
      <c r="F56" s="48">
        <f t="shared" ref="F56:F59" si="4">D56+E56</f>
        <v>0</v>
      </c>
    </row>
    <row r="57" spans="2:11" ht="20.100000000000001" customHeight="1" x14ac:dyDescent="0.3">
      <c r="B57" s="93"/>
      <c r="C57" s="94" t="s">
        <v>55</v>
      </c>
      <c r="D57" s="80"/>
      <c r="E57" s="79"/>
      <c r="F57" s="48">
        <f t="shared" si="4"/>
        <v>0</v>
      </c>
    </row>
    <row r="58" spans="2:11" ht="20.100000000000001" customHeight="1" x14ac:dyDescent="0.3">
      <c r="B58" s="85"/>
      <c r="C58" s="95" t="s">
        <v>56</v>
      </c>
      <c r="D58" s="80"/>
      <c r="E58" s="79"/>
      <c r="F58" s="48">
        <f t="shared" si="4"/>
        <v>0</v>
      </c>
    </row>
    <row r="59" spans="2:11" ht="20.100000000000001" customHeight="1" x14ac:dyDescent="0.3">
      <c r="B59" s="48" t="s">
        <v>57</v>
      </c>
      <c r="C59" s="48"/>
      <c r="D59" s="84">
        <f>SUM(D55:D56)</f>
        <v>0</v>
      </c>
      <c r="E59" s="89"/>
      <c r="F59" s="48">
        <f t="shared" si="4"/>
        <v>0</v>
      </c>
    </row>
    <row r="60" spans="2:11" ht="20.100000000000001" customHeight="1" x14ac:dyDescent="0.3">
      <c r="B60" s="84" t="s">
        <v>58</v>
      </c>
      <c r="C60" s="84"/>
      <c r="D60" s="85" t="e">
        <f>(D55*100)/D59</f>
        <v>#DIV/0!</v>
      </c>
      <c r="E60" s="197"/>
      <c r="F60" s="198"/>
    </row>
    <row r="61" spans="2:11" ht="20.100000000000001" customHeight="1" x14ac:dyDescent="0.3">
      <c r="B61" s="89" t="s">
        <v>59</v>
      </c>
      <c r="C61" s="89"/>
      <c r="D61" s="97"/>
      <c r="E61" s="197"/>
      <c r="F61" s="198"/>
    </row>
    <row r="62" spans="2:11" ht="20.100000000000001" customHeight="1" x14ac:dyDescent="0.3">
      <c r="B62" s="93" t="s">
        <v>60</v>
      </c>
      <c r="C62" s="53"/>
      <c r="D62" s="184" t="e">
        <f>(D61*100)/D55</f>
        <v>#DIV/0!</v>
      </c>
      <c r="E62" s="186" t="e">
        <f>IF(D62&lt;50,"suma avans mai mică de 50%","suma avans mai mare de 50%")</f>
        <v>#DIV/0!</v>
      </c>
      <c r="F62" s="187"/>
      <c r="G62" s="101"/>
      <c r="H62" s="102"/>
      <c r="I62" s="102"/>
      <c r="J62" s="102"/>
      <c r="K62" s="102"/>
    </row>
    <row r="63" spans="2:11" ht="20.100000000000001" customHeight="1" x14ac:dyDescent="0.3">
      <c r="B63" s="96"/>
      <c r="C63" s="83"/>
      <c r="D63" s="185"/>
      <c r="E63" s="188"/>
      <c r="F63" s="189"/>
    </row>
  </sheetData>
  <mergeCells count="8">
    <mergeCell ref="D62:D63"/>
    <mergeCell ref="E62:F63"/>
    <mergeCell ref="E6:F6"/>
    <mergeCell ref="D23:F23"/>
    <mergeCell ref="D38:F38"/>
    <mergeCell ref="E60:F60"/>
    <mergeCell ref="E61:F61"/>
    <mergeCell ref="D48:F48"/>
  </mergeCells>
  <pageMargins left="0.59055118110236227" right="0.59055118110236227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E3" sqref="E3"/>
    </sheetView>
  </sheetViews>
  <sheetFormatPr defaultRowHeight="14.4" x14ac:dyDescent="0.3"/>
  <cols>
    <col min="1" max="1" width="4.109375" customWidth="1"/>
    <col min="2" max="2" width="7.109375" customWidth="1"/>
    <col min="3" max="3" width="69.5546875" customWidth="1"/>
    <col min="4" max="4" width="19.5546875" customWidth="1"/>
    <col min="5" max="5" width="18" customWidth="1"/>
  </cols>
  <sheetData>
    <row r="1" spans="1:5" ht="20.100000000000001" customHeight="1" x14ac:dyDescent="0.35">
      <c r="A1" t="s">
        <v>103</v>
      </c>
      <c r="C1" s="5" t="s">
        <v>64</v>
      </c>
      <c r="D1" s="6" t="s">
        <v>65</v>
      </c>
      <c r="E1" s="7"/>
    </row>
    <row r="2" spans="1:5" ht="20.100000000000001" customHeight="1" x14ac:dyDescent="0.35">
      <c r="C2" s="8" t="s">
        <v>66</v>
      </c>
      <c r="D2" s="9"/>
      <c r="E2" s="10"/>
    </row>
    <row r="3" spans="1:5" ht="20.100000000000001" customHeight="1" x14ac:dyDescent="0.3">
      <c r="C3" s="15" t="s">
        <v>159</v>
      </c>
      <c r="E3">
        <v>2018</v>
      </c>
    </row>
    <row r="4" spans="1:5" ht="20.100000000000001" customHeight="1" x14ac:dyDescent="0.35">
      <c r="C4" s="11" t="s">
        <v>67</v>
      </c>
    </row>
    <row r="5" spans="1:5" ht="36.75" customHeight="1" x14ac:dyDescent="0.3">
      <c r="C5" s="204"/>
      <c r="D5" s="204"/>
      <c r="E5" s="204"/>
    </row>
    <row r="6" spans="1:5" x14ac:dyDescent="0.3">
      <c r="B6" s="136" t="s">
        <v>68</v>
      </c>
      <c r="C6" s="137" t="s">
        <v>69</v>
      </c>
      <c r="D6" s="137" t="s">
        <v>70</v>
      </c>
      <c r="E6" s="137" t="s">
        <v>71</v>
      </c>
    </row>
    <row r="7" spans="1:5" ht="43.2" x14ac:dyDescent="0.3">
      <c r="B7" s="137">
        <v>1</v>
      </c>
      <c r="C7" s="138" t="s">
        <v>72</v>
      </c>
      <c r="D7" s="43"/>
      <c r="E7" s="43"/>
    </row>
    <row r="8" spans="1:5" ht="20.100000000000001" customHeight="1" x14ac:dyDescent="0.3">
      <c r="B8" s="137">
        <v>2</v>
      </c>
      <c r="C8" s="136" t="s">
        <v>73</v>
      </c>
      <c r="D8" s="3">
        <f>SUM(D9:D18)</f>
        <v>0</v>
      </c>
      <c r="E8" s="3">
        <f>SUM(E9:E18)</f>
        <v>0</v>
      </c>
    </row>
    <row r="9" spans="1:5" ht="20.100000000000001" customHeight="1" x14ac:dyDescent="0.3">
      <c r="B9" s="139"/>
      <c r="C9" s="139" t="s">
        <v>74</v>
      </c>
      <c r="D9" s="40"/>
      <c r="E9" s="40"/>
    </row>
    <row r="10" spans="1:5" ht="34.5" customHeight="1" x14ac:dyDescent="0.3">
      <c r="B10" s="139"/>
      <c r="C10" s="140" t="s">
        <v>75</v>
      </c>
      <c r="D10" s="40"/>
      <c r="E10" s="40"/>
    </row>
    <row r="11" spans="1:5" ht="29.25" customHeight="1" x14ac:dyDescent="0.3">
      <c r="B11" s="139"/>
      <c r="C11" s="140" t="s">
        <v>76</v>
      </c>
      <c r="D11" s="40"/>
      <c r="E11" s="40"/>
    </row>
    <row r="12" spans="1:5" ht="20.100000000000001" customHeight="1" x14ac:dyDescent="0.3">
      <c r="B12" s="139"/>
      <c r="C12" s="139" t="s">
        <v>77</v>
      </c>
      <c r="D12" s="40"/>
      <c r="E12" s="40"/>
    </row>
    <row r="13" spans="1:5" ht="20.100000000000001" customHeight="1" x14ac:dyDescent="0.3">
      <c r="B13" s="139"/>
      <c r="C13" s="139" t="s">
        <v>78</v>
      </c>
      <c r="D13" s="40"/>
      <c r="E13" s="40"/>
    </row>
    <row r="14" spans="1:5" ht="33" customHeight="1" x14ac:dyDescent="0.3">
      <c r="B14" s="139"/>
      <c r="C14" s="140" t="s">
        <v>79</v>
      </c>
      <c r="D14" s="40"/>
      <c r="E14" s="40"/>
    </row>
    <row r="15" spans="1:5" ht="20.100000000000001" customHeight="1" x14ac:dyDescent="0.3">
      <c r="B15" s="139"/>
      <c r="C15" s="139" t="s">
        <v>80</v>
      </c>
      <c r="D15" s="40"/>
      <c r="E15" s="40"/>
    </row>
    <row r="16" spans="1:5" ht="20.100000000000001" customHeight="1" x14ac:dyDescent="0.3">
      <c r="B16" s="139"/>
      <c r="C16" s="139" t="s">
        <v>81</v>
      </c>
      <c r="D16" s="40"/>
      <c r="E16" s="40"/>
    </row>
    <row r="17" spans="2:5" ht="20.100000000000001" customHeight="1" x14ac:dyDescent="0.3">
      <c r="B17" s="139"/>
      <c r="C17" s="139" t="s">
        <v>82</v>
      </c>
      <c r="D17" s="40"/>
      <c r="E17" s="40"/>
    </row>
    <row r="18" spans="2:5" ht="20.100000000000001" customHeight="1" x14ac:dyDescent="0.3">
      <c r="B18" s="139"/>
      <c r="C18" s="139" t="s">
        <v>83</v>
      </c>
      <c r="D18" s="40"/>
      <c r="E18" s="40"/>
    </row>
    <row r="19" spans="2:5" ht="20.100000000000001" customHeight="1" x14ac:dyDescent="0.3">
      <c r="B19" s="137">
        <v>3</v>
      </c>
      <c r="C19" s="136" t="s">
        <v>84</v>
      </c>
      <c r="D19" s="17">
        <f>D20+D27+D28+D29</f>
        <v>0</v>
      </c>
      <c r="E19" s="17">
        <f>E20+E27+E28+E29+E30</f>
        <v>0</v>
      </c>
    </row>
    <row r="20" spans="2:5" ht="20.100000000000001" customHeight="1" x14ac:dyDescent="0.3">
      <c r="B20" s="139"/>
      <c r="C20" s="139" t="s">
        <v>85</v>
      </c>
      <c r="D20" s="17">
        <f>SUM(D21:D26)</f>
        <v>0</v>
      </c>
      <c r="E20" s="17">
        <f>SUM(E21:E26)</f>
        <v>0</v>
      </c>
    </row>
    <row r="21" spans="2:5" ht="20.100000000000001" customHeight="1" x14ac:dyDescent="0.3">
      <c r="B21" s="139"/>
      <c r="C21" s="139" t="s">
        <v>86</v>
      </c>
      <c r="D21" s="40"/>
      <c r="E21" s="40"/>
    </row>
    <row r="22" spans="2:5" ht="20.100000000000001" customHeight="1" x14ac:dyDescent="0.3">
      <c r="B22" s="139"/>
      <c r="C22" s="139" t="s">
        <v>87</v>
      </c>
      <c r="D22" s="40"/>
      <c r="E22" s="40"/>
    </row>
    <row r="23" spans="2:5" ht="20.100000000000001" customHeight="1" x14ac:dyDescent="0.3">
      <c r="B23" s="139"/>
      <c r="C23" s="139" t="s">
        <v>88</v>
      </c>
      <c r="D23" s="40"/>
      <c r="E23" s="40"/>
    </row>
    <row r="24" spans="2:5" ht="20.100000000000001" customHeight="1" x14ac:dyDescent="0.3">
      <c r="B24" s="139"/>
      <c r="C24" s="139" t="s">
        <v>89</v>
      </c>
      <c r="D24" s="40"/>
      <c r="E24" s="40"/>
    </row>
    <row r="25" spans="2:5" ht="20.100000000000001" customHeight="1" x14ac:dyDescent="0.3">
      <c r="B25" s="139"/>
      <c r="C25" s="139" t="s">
        <v>90</v>
      </c>
      <c r="D25" s="40"/>
      <c r="E25" s="40"/>
    </row>
    <row r="26" spans="2:5" ht="20.100000000000001" customHeight="1" x14ac:dyDescent="0.3">
      <c r="B26" s="139"/>
      <c r="C26" s="139" t="s">
        <v>91</v>
      </c>
      <c r="D26" s="40"/>
      <c r="E26" s="40"/>
    </row>
    <row r="27" spans="2:5" ht="32.25" customHeight="1" x14ac:dyDescent="0.3">
      <c r="B27" s="139"/>
      <c r="C27" s="140" t="s">
        <v>92</v>
      </c>
      <c r="D27" s="40"/>
      <c r="E27" s="40"/>
    </row>
    <row r="28" spans="2:5" ht="44.25" customHeight="1" x14ac:dyDescent="0.3">
      <c r="B28" s="139"/>
      <c r="C28" s="140" t="s">
        <v>93</v>
      </c>
      <c r="D28" s="40"/>
      <c r="E28" s="40"/>
    </row>
    <row r="29" spans="2:5" ht="20.100000000000001" customHeight="1" x14ac:dyDescent="0.3">
      <c r="B29" s="139"/>
      <c r="C29" s="139" t="s">
        <v>94</v>
      </c>
      <c r="D29" s="42"/>
      <c r="E29" s="40"/>
    </row>
    <row r="30" spans="2:5" ht="20.100000000000001" customHeight="1" x14ac:dyDescent="0.3">
      <c r="B30" s="137">
        <v>4</v>
      </c>
      <c r="C30" s="141" t="s">
        <v>4</v>
      </c>
      <c r="D30" s="142"/>
      <c r="E30" s="41"/>
    </row>
    <row r="31" spans="2:5" ht="20.100000000000001" customHeight="1" x14ac:dyDescent="0.3">
      <c r="B31" s="137">
        <v>5</v>
      </c>
      <c r="C31" s="136" t="s">
        <v>95</v>
      </c>
      <c r="D31" s="18">
        <f>SUM(D32:D33)</f>
        <v>0</v>
      </c>
      <c r="E31" s="17">
        <f>SUM(E32:E33)</f>
        <v>0</v>
      </c>
    </row>
    <row r="32" spans="2:5" ht="38.25" customHeight="1" x14ac:dyDescent="0.3">
      <c r="B32" s="139"/>
      <c r="C32" s="140" t="s">
        <v>96</v>
      </c>
      <c r="D32" s="40"/>
      <c r="E32" s="40"/>
    </row>
    <row r="33" spans="2:5" ht="35.25" customHeight="1" x14ac:dyDescent="0.3">
      <c r="B33" s="139"/>
      <c r="C33" s="140" t="s">
        <v>97</v>
      </c>
      <c r="D33" s="40"/>
      <c r="E33" s="40"/>
    </row>
    <row r="34" spans="2:5" ht="20.100000000000001" customHeight="1" x14ac:dyDescent="0.3">
      <c r="B34" s="137">
        <v>6</v>
      </c>
      <c r="C34" s="136" t="s">
        <v>98</v>
      </c>
      <c r="D34" s="17">
        <f>SUM(D35:D36)</f>
        <v>0</v>
      </c>
      <c r="E34" s="17">
        <f>SUM(E35:E36)</f>
        <v>0</v>
      </c>
    </row>
    <row r="35" spans="2:5" ht="33.75" customHeight="1" x14ac:dyDescent="0.3">
      <c r="B35" s="139"/>
      <c r="C35" s="140" t="s">
        <v>104</v>
      </c>
      <c r="D35" s="40"/>
      <c r="E35" s="40"/>
    </row>
    <row r="36" spans="2:5" ht="51" customHeight="1" x14ac:dyDescent="0.3">
      <c r="B36" s="139"/>
      <c r="C36" s="140" t="s">
        <v>99</v>
      </c>
      <c r="D36" s="40"/>
      <c r="E36" s="40"/>
    </row>
    <row r="37" spans="2:5" ht="20.100000000000001" customHeight="1" x14ac:dyDescent="0.3">
      <c r="B37" s="139"/>
      <c r="C37" s="136" t="s">
        <v>100</v>
      </c>
      <c r="D37" s="17">
        <f>D7+D8+D19+D31+D34</f>
        <v>0</v>
      </c>
      <c r="E37" s="17">
        <f>E7+E8+E19++E30+E31+E34</f>
        <v>0</v>
      </c>
    </row>
    <row r="38" spans="2:5" ht="20.100000000000001" customHeight="1" x14ac:dyDescent="0.3">
      <c r="B38" s="139"/>
      <c r="C38" s="136" t="s">
        <v>101</v>
      </c>
      <c r="D38" s="40"/>
      <c r="E38" s="40"/>
    </row>
    <row r="39" spans="2:5" ht="20.100000000000001" customHeight="1" x14ac:dyDescent="0.3">
      <c r="B39" s="136" t="s">
        <v>102</v>
      </c>
      <c r="C39" s="139"/>
      <c r="D39" s="202">
        <f>D37+D38+E37+E38</f>
        <v>0</v>
      </c>
      <c r="E39" s="203"/>
    </row>
  </sheetData>
  <mergeCells count="2">
    <mergeCell ref="D39:E39"/>
    <mergeCell ref="C5:E5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opLeftCell="A37" workbookViewId="0">
      <selection activeCell="C66" sqref="C66"/>
    </sheetView>
  </sheetViews>
  <sheetFormatPr defaultRowHeight="14.4" x14ac:dyDescent="0.3"/>
  <cols>
    <col min="2" max="2" width="9.33203125" customWidth="1"/>
    <col min="3" max="3" width="64" customWidth="1"/>
    <col min="4" max="4" width="19.5546875" customWidth="1"/>
    <col min="5" max="5" width="19.109375" customWidth="1"/>
  </cols>
  <sheetData>
    <row r="1" spans="2:8" ht="18" x14ac:dyDescent="0.35">
      <c r="B1" s="12"/>
      <c r="C1" s="5" t="s">
        <v>64</v>
      </c>
      <c r="D1" s="6" t="s">
        <v>105</v>
      </c>
      <c r="E1" s="7"/>
    </row>
    <row r="2" spans="2:8" ht="18" x14ac:dyDescent="0.35">
      <c r="B2" s="12"/>
      <c r="C2" s="8" t="s">
        <v>66</v>
      </c>
      <c r="D2" s="9"/>
      <c r="E2" s="10"/>
    </row>
    <row r="3" spans="2:8" ht="18" x14ac:dyDescent="0.35">
      <c r="B3" s="12"/>
      <c r="C3" s="16" t="s">
        <v>159</v>
      </c>
      <c r="D3" s="12"/>
      <c r="E3" s="12">
        <v>2018</v>
      </c>
    </row>
    <row r="4" spans="2:8" ht="18" x14ac:dyDescent="0.35">
      <c r="B4" s="12"/>
      <c r="C4" s="13" t="s">
        <v>106</v>
      </c>
      <c r="D4" s="12"/>
      <c r="E4" s="12"/>
    </row>
    <row r="5" spans="2:8" ht="44.25" customHeight="1" x14ac:dyDescent="0.35">
      <c r="B5" s="211"/>
      <c r="C5" s="204"/>
      <c r="D5" s="204"/>
      <c r="E5" s="204"/>
    </row>
    <row r="6" spans="2:8" ht="20.100000000000001" customHeight="1" x14ac:dyDescent="0.3">
      <c r="B6" s="165" t="s">
        <v>107</v>
      </c>
      <c r="C6" s="166" t="s">
        <v>108</v>
      </c>
      <c r="D6" s="207" t="s">
        <v>163</v>
      </c>
      <c r="E6" s="208"/>
    </row>
    <row r="7" spans="2:8" ht="20.100000000000001" customHeight="1" x14ac:dyDescent="0.3">
      <c r="B7" s="167" t="s">
        <v>109</v>
      </c>
      <c r="C7" s="168"/>
      <c r="D7" s="209" t="s">
        <v>164</v>
      </c>
      <c r="E7" s="210"/>
      <c r="H7" s="15"/>
    </row>
    <row r="8" spans="2:8" ht="20.100000000000001" customHeight="1" x14ac:dyDescent="0.3">
      <c r="B8" s="169"/>
      <c r="C8" s="128"/>
      <c r="D8" s="165" t="s">
        <v>70</v>
      </c>
      <c r="E8" s="170" t="s">
        <v>71</v>
      </c>
    </row>
    <row r="9" spans="2:8" ht="20.100000000000001" customHeight="1" x14ac:dyDescent="0.3">
      <c r="B9" s="171" t="s">
        <v>110</v>
      </c>
      <c r="C9" s="172"/>
      <c r="D9" s="173"/>
      <c r="E9" s="121"/>
    </row>
    <row r="10" spans="2:8" ht="20.100000000000001" customHeight="1" x14ac:dyDescent="0.3">
      <c r="B10" s="144">
        <v>1</v>
      </c>
      <c r="C10" s="145" t="s">
        <v>111</v>
      </c>
      <c r="D10" s="146"/>
      <c r="E10" s="146"/>
    </row>
    <row r="11" spans="2:8" ht="35.25" customHeight="1" x14ac:dyDescent="0.3">
      <c r="B11" s="147">
        <v>2</v>
      </c>
      <c r="C11" s="148" t="s">
        <v>130</v>
      </c>
      <c r="D11" s="149"/>
      <c r="E11" s="149"/>
    </row>
    <row r="12" spans="2:8" ht="20.100000000000001" customHeight="1" x14ac:dyDescent="0.3">
      <c r="B12" s="147">
        <v>3</v>
      </c>
      <c r="C12" s="76" t="s">
        <v>112</v>
      </c>
      <c r="D12" s="149"/>
      <c r="E12" s="150"/>
    </row>
    <row r="13" spans="2:8" ht="20.100000000000001" customHeight="1" x14ac:dyDescent="0.3">
      <c r="B13" s="147">
        <v>4</v>
      </c>
      <c r="C13" s="76" t="s">
        <v>113</v>
      </c>
      <c r="D13" s="149"/>
      <c r="E13" s="149"/>
    </row>
    <row r="14" spans="2:8" ht="20.100000000000001" customHeight="1" x14ac:dyDescent="0.3">
      <c r="B14" s="147">
        <v>5</v>
      </c>
      <c r="C14" s="76" t="s">
        <v>114</v>
      </c>
      <c r="D14" s="149"/>
      <c r="E14" s="149"/>
    </row>
    <row r="15" spans="2:8" ht="20.100000000000001" customHeight="1" x14ac:dyDescent="0.3">
      <c r="B15" s="147">
        <v>6</v>
      </c>
      <c r="C15" s="76" t="s">
        <v>115</v>
      </c>
      <c r="D15" s="149"/>
      <c r="E15" s="149"/>
    </row>
    <row r="16" spans="2:8" ht="20.100000000000001" customHeight="1" x14ac:dyDescent="0.3">
      <c r="B16" s="147">
        <v>7</v>
      </c>
      <c r="C16" s="76" t="s">
        <v>116</v>
      </c>
      <c r="D16" s="149"/>
      <c r="E16" s="149"/>
    </row>
    <row r="17" spans="2:5" ht="20.100000000000001" customHeight="1" x14ac:dyDescent="0.3">
      <c r="B17" s="151">
        <v>8</v>
      </c>
      <c r="C17" s="78" t="s">
        <v>117</v>
      </c>
      <c r="D17" s="149"/>
      <c r="E17" s="149"/>
    </row>
    <row r="18" spans="2:5" ht="20.100000000000001" customHeight="1" x14ac:dyDescent="0.3">
      <c r="B18" s="152"/>
      <c r="C18" s="153" t="s">
        <v>118</v>
      </c>
      <c r="D18" s="154">
        <f>SUM(D10:D17)</f>
        <v>0</v>
      </c>
      <c r="E18" s="154">
        <f>SUM(E10:E17)</f>
        <v>0</v>
      </c>
    </row>
    <row r="19" spans="2:5" ht="20.100000000000001" customHeight="1" x14ac:dyDescent="0.3">
      <c r="B19" s="118" t="s">
        <v>119</v>
      </c>
      <c r="C19" s="174"/>
      <c r="D19" s="174"/>
      <c r="E19" s="119"/>
    </row>
    <row r="20" spans="2:5" ht="20.100000000000001" customHeight="1" x14ac:dyDescent="0.3">
      <c r="B20" s="155">
        <v>9</v>
      </c>
      <c r="C20" s="156" t="s">
        <v>120</v>
      </c>
      <c r="D20" s="146"/>
      <c r="E20" s="146"/>
    </row>
    <row r="21" spans="2:5" ht="20.100000000000001" customHeight="1" x14ac:dyDescent="0.3">
      <c r="B21" s="152"/>
      <c r="C21" s="153" t="s">
        <v>121</v>
      </c>
      <c r="D21" s="154">
        <f>D20</f>
        <v>0</v>
      </c>
      <c r="E21" s="154">
        <f>E20</f>
        <v>0</v>
      </c>
    </row>
    <row r="22" spans="2:5" ht="20.100000000000001" customHeight="1" x14ac:dyDescent="0.3">
      <c r="B22" s="118" t="s">
        <v>122</v>
      </c>
      <c r="C22" s="175"/>
      <c r="D22" s="175"/>
      <c r="E22" s="176"/>
    </row>
    <row r="23" spans="2:5" ht="20.100000000000001" customHeight="1" x14ac:dyDescent="0.3">
      <c r="B23" s="144">
        <v>10</v>
      </c>
      <c r="C23" s="145" t="s">
        <v>123</v>
      </c>
      <c r="D23" s="146"/>
      <c r="E23" s="146"/>
    </row>
    <row r="24" spans="2:5" ht="20.100000000000001" customHeight="1" x14ac:dyDescent="0.3">
      <c r="B24" s="147">
        <v>11</v>
      </c>
      <c r="C24" s="76" t="s">
        <v>124</v>
      </c>
      <c r="D24" s="149"/>
      <c r="E24" s="149"/>
    </row>
    <row r="25" spans="2:5" ht="20.100000000000001" customHeight="1" x14ac:dyDescent="0.3">
      <c r="B25" s="151">
        <v>12</v>
      </c>
      <c r="C25" s="78" t="s">
        <v>8</v>
      </c>
      <c r="D25" s="149"/>
      <c r="E25" s="149"/>
    </row>
    <row r="26" spans="2:5" ht="20.100000000000001" customHeight="1" x14ac:dyDescent="0.3">
      <c r="B26" s="157"/>
      <c r="C26" s="158" t="s">
        <v>125</v>
      </c>
      <c r="D26" s="159">
        <f>SUM(D23:D25)</f>
        <v>0</v>
      </c>
      <c r="E26" s="159">
        <f>SUM(E23:E25)</f>
        <v>0</v>
      </c>
    </row>
    <row r="27" spans="2:5" ht="20.100000000000001" customHeight="1" x14ac:dyDescent="0.3">
      <c r="B27" s="152"/>
      <c r="C27" s="160" t="s">
        <v>126</v>
      </c>
      <c r="D27" s="159">
        <f>D18+D21+D26</f>
        <v>0</v>
      </c>
      <c r="E27" s="159">
        <f>E18+E21+E26</f>
        <v>0</v>
      </c>
    </row>
    <row r="28" spans="2:5" ht="20.100000000000001" customHeight="1" x14ac:dyDescent="0.3">
      <c r="B28" s="152"/>
      <c r="C28" s="160" t="s">
        <v>127</v>
      </c>
      <c r="D28" s="161"/>
      <c r="E28" s="149"/>
    </row>
    <row r="29" spans="2:5" ht="20.100000000000001" customHeight="1" x14ac:dyDescent="0.3">
      <c r="B29" s="162"/>
      <c r="C29" s="163" t="s">
        <v>128</v>
      </c>
      <c r="D29" s="205">
        <f>D27+D28+E27+E28</f>
        <v>0</v>
      </c>
      <c r="E29" s="206"/>
    </row>
    <row r="30" spans="2:5" ht="15.6" x14ac:dyDescent="0.3">
      <c r="B30" s="164"/>
      <c r="C30" s="164"/>
      <c r="D30" s="164"/>
      <c r="E30" s="164"/>
    </row>
    <row r="31" spans="2:5" ht="15.6" x14ac:dyDescent="0.3">
      <c r="B31" s="164" t="s">
        <v>129</v>
      </c>
      <c r="C31" s="164"/>
      <c r="D31" s="164"/>
      <c r="E31" s="164"/>
    </row>
  </sheetData>
  <mergeCells count="4">
    <mergeCell ref="D29:E29"/>
    <mergeCell ref="D6:E6"/>
    <mergeCell ref="D7:E7"/>
    <mergeCell ref="B5:E5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6"/>
  <sheetViews>
    <sheetView tabSelected="1" workbookViewId="0">
      <selection activeCell="H14" sqref="H14"/>
    </sheetView>
  </sheetViews>
  <sheetFormatPr defaultColWidth="9.109375" defaultRowHeight="14.4" x14ac:dyDescent="0.3"/>
  <cols>
    <col min="1" max="1" width="4.88671875" style="20" customWidth="1"/>
    <col min="2" max="2" width="9.109375" style="20"/>
    <col min="3" max="3" width="72.44140625" style="20" customWidth="1"/>
    <col min="4" max="4" width="19.6640625" style="20" customWidth="1"/>
    <col min="5" max="5" width="22.5546875" style="20" customWidth="1"/>
    <col min="6" max="16384" width="9.109375" style="20"/>
  </cols>
  <sheetData>
    <row r="1" spans="2:5" ht="20.100000000000001" customHeight="1" x14ac:dyDescent="0.35">
      <c r="C1" s="21" t="s">
        <v>64</v>
      </c>
      <c r="D1" s="22" t="s">
        <v>131</v>
      </c>
      <c r="E1" s="23"/>
    </row>
    <row r="2" spans="2:5" ht="20.100000000000001" customHeight="1" x14ac:dyDescent="0.35">
      <c r="C2" s="24" t="s">
        <v>66</v>
      </c>
      <c r="D2" s="25"/>
      <c r="E2" s="26"/>
    </row>
    <row r="3" spans="2:5" ht="32.25" customHeight="1" x14ac:dyDescent="0.3">
      <c r="C3" s="27" t="s">
        <v>159</v>
      </c>
      <c r="E3" s="20">
        <v>2018</v>
      </c>
    </row>
    <row r="4" spans="2:5" ht="45" customHeight="1" x14ac:dyDescent="0.3">
      <c r="C4" s="204"/>
      <c r="D4" s="204"/>
      <c r="E4" s="204"/>
    </row>
    <row r="5" spans="2:5" ht="20.100000000000001" customHeight="1" x14ac:dyDescent="0.35">
      <c r="B5" s="216" t="s">
        <v>132</v>
      </c>
      <c r="C5" s="217"/>
      <c r="D5" s="217"/>
      <c r="E5" s="218"/>
    </row>
    <row r="6" spans="2:5" ht="20.100000000000001" customHeight="1" x14ac:dyDescent="0.35">
      <c r="B6" s="28" t="s">
        <v>68</v>
      </c>
      <c r="C6" s="29" t="s">
        <v>69</v>
      </c>
      <c r="D6" s="28" t="s">
        <v>70</v>
      </c>
      <c r="E6" s="28" t="s">
        <v>71</v>
      </c>
    </row>
    <row r="7" spans="2:5" ht="20.100000000000001" customHeight="1" x14ac:dyDescent="0.35">
      <c r="B7" s="30">
        <v>1</v>
      </c>
      <c r="C7" s="31" t="s">
        <v>133</v>
      </c>
      <c r="D7" s="31"/>
      <c r="E7" s="31"/>
    </row>
    <row r="8" spans="2:5" ht="20.100000000000001" customHeight="1" x14ac:dyDescent="0.35">
      <c r="B8" s="30">
        <v>2</v>
      </c>
      <c r="C8" s="31" t="s">
        <v>134</v>
      </c>
      <c r="D8" s="31"/>
      <c r="E8" s="31"/>
    </row>
    <row r="9" spans="2:5" ht="20.100000000000001" customHeight="1" x14ac:dyDescent="0.35">
      <c r="B9" s="30">
        <v>3</v>
      </c>
      <c r="C9" s="31" t="s">
        <v>135</v>
      </c>
      <c r="D9" s="31"/>
      <c r="E9" s="31"/>
    </row>
    <row r="10" spans="2:5" ht="20.100000000000001" customHeight="1" x14ac:dyDescent="0.35">
      <c r="B10" s="30">
        <v>4</v>
      </c>
      <c r="C10" s="31" t="s">
        <v>136</v>
      </c>
      <c r="D10" s="31"/>
      <c r="E10" s="31"/>
    </row>
    <row r="11" spans="2:5" ht="20.100000000000001" customHeight="1" x14ac:dyDescent="0.35">
      <c r="B11" s="30">
        <v>5</v>
      </c>
      <c r="C11" s="31" t="s">
        <v>137</v>
      </c>
      <c r="D11" s="31"/>
      <c r="E11" s="31"/>
    </row>
    <row r="12" spans="2:5" ht="20.100000000000001" customHeight="1" x14ac:dyDescent="0.35">
      <c r="B12" s="30">
        <v>6</v>
      </c>
      <c r="C12" s="31" t="s">
        <v>138</v>
      </c>
      <c r="D12" s="31"/>
      <c r="E12" s="31"/>
    </row>
    <row r="13" spans="2:5" ht="20.100000000000001" customHeight="1" x14ac:dyDescent="0.35">
      <c r="B13" s="30">
        <v>7</v>
      </c>
      <c r="C13" s="31" t="s">
        <v>139</v>
      </c>
      <c r="D13" s="31"/>
      <c r="E13" s="31"/>
    </row>
    <row r="14" spans="2:5" ht="20.100000000000001" customHeight="1" x14ac:dyDescent="0.35">
      <c r="B14" s="30">
        <v>8</v>
      </c>
      <c r="C14" s="31" t="s">
        <v>140</v>
      </c>
      <c r="D14" s="31"/>
      <c r="E14" s="31"/>
    </row>
    <row r="15" spans="2:5" ht="20.100000000000001" customHeight="1" x14ac:dyDescent="0.35">
      <c r="B15" s="30">
        <v>9</v>
      </c>
      <c r="C15" s="31" t="s">
        <v>141</v>
      </c>
      <c r="D15" s="31"/>
      <c r="E15" s="31"/>
    </row>
    <row r="16" spans="2:5" ht="20.100000000000001" customHeight="1" x14ac:dyDescent="0.35">
      <c r="B16" s="30">
        <v>10</v>
      </c>
      <c r="C16" s="31" t="s">
        <v>142</v>
      </c>
      <c r="D16" s="31"/>
      <c r="E16" s="31"/>
    </row>
    <row r="17" spans="2:5" ht="20.100000000000001" customHeight="1" x14ac:dyDescent="0.35">
      <c r="B17" s="32"/>
      <c r="C17" s="32" t="s">
        <v>100</v>
      </c>
      <c r="D17" s="19">
        <f>SUM(D7:D16)</f>
        <v>0</v>
      </c>
      <c r="E17" s="19">
        <f>SUM(E7:E16)</f>
        <v>0</v>
      </c>
    </row>
    <row r="18" spans="2:5" ht="20.100000000000001" customHeight="1" x14ac:dyDescent="0.35">
      <c r="B18" s="32"/>
      <c r="C18" s="32" t="s">
        <v>143</v>
      </c>
      <c r="D18" s="31"/>
      <c r="E18" s="31"/>
    </row>
    <row r="19" spans="2:5" ht="20.100000000000001" customHeight="1" x14ac:dyDescent="0.35">
      <c r="B19" s="219" t="s">
        <v>144</v>
      </c>
      <c r="C19" s="220"/>
      <c r="D19" s="214">
        <f>D17+D18+E17+E18</f>
        <v>0</v>
      </c>
      <c r="E19" s="215"/>
    </row>
    <row r="20" spans="2:5" ht="20.100000000000001" customHeight="1" x14ac:dyDescent="0.35">
      <c r="B20" s="221"/>
      <c r="C20" s="222"/>
      <c r="D20" s="222"/>
      <c r="E20" s="223"/>
    </row>
    <row r="21" spans="2:5" ht="20.100000000000001" customHeight="1" x14ac:dyDescent="0.35">
      <c r="B21" s="224" t="s">
        <v>145</v>
      </c>
      <c r="C21" s="225"/>
      <c r="D21" s="225"/>
      <c r="E21" s="226"/>
    </row>
    <row r="22" spans="2:5" ht="20.100000000000001" customHeight="1" x14ac:dyDescent="0.35">
      <c r="B22" s="29" t="s">
        <v>68</v>
      </c>
      <c r="C22" s="29" t="s">
        <v>69</v>
      </c>
      <c r="D22" s="29" t="s">
        <v>70</v>
      </c>
      <c r="E22" s="29" t="s">
        <v>71</v>
      </c>
    </row>
    <row r="23" spans="2:5" ht="20.100000000000001" customHeight="1" x14ac:dyDescent="0.35">
      <c r="B23" s="33">
        <v>5.0999999999999996</v>
      </c>
      <c r="C23" s="32" t="s">
        <v>10</v>
      </c>
      <c r="D23" s="19">
        <f>SUM(D24:D25)</f>
        <v>0</v>
      </c>
      <c r="E23" s="19">
        <f>SUM(E24:E25)</f>
        <v>0</v>
      </c>
    </row>
    <row r="24" spans="2:5" ht="20.100000000000001" customHeight="1" x14ac:dyDescent="0.35">
      <c r="B24" s="19" t="s">
        <v>11</v>
      </c>
      <c r="C24" s="19" t="s">
        <v>146</v>
      </c>
      <c r="D24" s="31"/>
      <c r="E24" s="31"/>
    </row>
    <row r="25" spans="2:5" ht="20.100000000000001" customHeight="1" x14ac:dyDescent="0.35">
      <c r="B25" s="19" t="s">
        <v>12</v>
      </c>
      <c r="C25" s="19" t="s">
        <v>37</v>
      </c>
      <c r="D25" s="31"/>
      <c r="E25" s="31"/>
    </row>
    <row r="26" spans="2:5" ht="20.100000000000001" customHeight="1" x14ac:dyDescent="0.35">
      <c r="B26" s="32">
        <v>5.2</v>
      </c>
      <c r="C26" s="32" t="s">
        <v>147</v>
      </c>
      <c r="D26" s="19">
        <f>SUM(D28:D32)</f>
        <v>0</v>
      </c>
      <c r="E26" s="19">
        <f>SUM(E27:E32)</f>
        <v>0</v>
      </c>
    </row>
    <row r="27" spans="2:5" ht="20.100000000000001" customHeight="1" x14ac:dyDescent="0.35">
      <c r="B27" s="19"/>
      <c r="C27" s="19" t="s">
        <v>148</v>
      </c>
      <c r="D27" s="177"/>
      <c r="E27" s="31"/>
    </row>
    <row r="28" spans="2:5" ht="41.25" customHeight="1" x14ac:dyDescent="0.35">
      <c r="B28" s="19"/>
      <c r="C28" s="34" t="s">
        <v>149</v>
      </c>
      <c r="D28" s="31"/>
      <c r="E28" s="31"/>
    </row>
    <row r="29" spans="2:5" ht="41.25" customHeight="1" x14ac:dyDescent="0.35">
      <c r="B29" s="19"/>
      <c r="C29" s="34" t="s">
        <v>150</v>
      </c>
      <c r="D29" s="31"/>
      <c r="E29" s="31"/>
    </row>
    <row r="30" spans="2:5" ht="20.100000000000001" customHeight="1" x14ac:dyDescent="0.35">
      <c r="B30" s="19"/>
      <c r="C30" s="19" t="s">
        <v>151</v>
      </c>
      <c r="D30" s="31"/>
      <c r="E30" s="31"/>
    </row>
    <row r="31" spans="2:5" ht="20.100000000000001" customHeight="1" x14ac:dyDescent="0.35">
      <c r="B31" s="19"/>
      <c r="C31" s="19" t="s">
        <v>152</v>
      </c>
      <c r="D31" s="31"/>
      <c r="E31" s="31"/>
    </row>
    <row r="32" spans="2:5" ht="20.100000000000001" customHeight="1" x14ac:dyDescent="0.35">
      <c r="B32" s="19"/>
      <c r="C32" s="19" t="s">
        <v>153</v>
      </c>
      <c r="D32" s="31"/>
      <c r="E32" s="31"/>
    </row>
    <row r="33" spans="2:5" ht="20.100000000000001" customHeight="1" x14ac:dyDescent="0.35">
      <c r="B33" s="35">
        <v>5.3</v>
      </c>
      <c r="C33" s="36" t="s">
        <v>154</v>
      </c>
      <c r="D33" s="31"/>
      <c r="E33" s="31"/>
    </row>
    <row r="34" spans="2:5" ht="20.100000000000001" customHeight="1" x14ac:dyDescent="0.35">
      <c r="B34" s="178"/>
      <c r="C34" s="179" t="s">
        <v>155</v>
      </c>
      <c r="D34" s="37">
        <f>D23+D26+D33</f>
        <v>0</v>
      </c>
      <c r="E34" s="37">
        <f>E23+E26+E33</f>
        <v>0</v>
      </c>
    </row>
    <row r="35" spans="2:5" ht="20.100000000000001" customHeight="1" x14ac:dyDescent="0.35">
      <c r="B35" s="180"/>
      <c r="C35" s="181" t="s">
        <v>156</v>
      </c>
      <c r="D35" s="38"/>
      <c r="E35" s="39"/>
    </row>
    <row r="36" spans="2:5" ht="20.100000000000001" customHeight="1" x14ac:dyDescent="0.35">
      <c r="B36" s="182"/>
      <c r="C36" s="183" t="s">
        <v>157</v>
      </c>
      <c r="D36" s="212">
        <f>D34+D35+E34+E35</f>
        <v>0</v>
      </c>
      <c r="E36" s="213"/>
    </row>
  </sheetData>
  <mergeCells count="7">
    <mergeCell ref="D36:E36"/>
    <mergeCell ref="D19:E19"/>
    <mergeCell ref="C4:E4"/>
    <mergeCell ref="B5:E5"/>
    <mergeCell ref="B19:C19"/>
    <mergeCell ref="B20:E20"/>
    <mergeCell ref="B21:E21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Buget</vt:lpstr>
      <vt:lpstr>Anexa1</vt:lpstr>
      <vt:lpstr>Anexa2</vt:lpstr>
      <vt:lpstr>Anexa3</vt:lpstr>
      <vt:lpstr>Anexa1!Print_Area</vt:lpstr>
      <vt:lpstr>Anexa2!Print_Area</vt:lpstr>
      <vt:lpstr>Buget!Print_Area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2017-09-04T09:20:17Z</cp:lastPrinted>
  <dcterms:created xsi:type="dcterms:W3CDTF">2017-06-12T08:14:08Z</dcterms:created>
  <dcterms:modified xsi:type="dcterms:W3CDTF">2018-02-12T09:56:36Z</dcterms:modified>
</cp:coreProperties>
</file>