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827"/>
  <workbookPr defaultThemeVersion="124226"/>
  <mc:AlternateContent xmlns:mc="http://schemas.openxmlformats.org/markup-compatibility/2006">
    <mc:Choice Requires="x15">
      <x15ac:absPath xmlns:x15ac="http://schemas.microsoft.com/office/spreadsheetml/2010/11/ac" url="D:\Manager GAL\LEADER 2014-2020\DERULARE\Documente LEADER - masuri\Masura 1\Varianta 1-2017\"/>
    </mc:Choice>
  </mc:AlternateContent>
  <bookViews>
    <workbookView xWindow="0" yWindow="0" windowWidth="11268" windowHeight="5640"/>
  </bookViews>
  <sheets>
    <sheet name="Coeficienti SO_2010" sheetId="1" r:id="rId1"/>
  </sheets>
  <calcPr calcId="162913"/>
</workbook>
</file>

<file path=xl/calcChain.xml><?xml version="1.0" encoding="utf-8"?>
<calcChain xmlns="http://schemas.openxmlformats.org/spreadsheetml/2006/main">
  <c r="F7" i="1" l="1"/>
  <c r="H7" i="1"/>
  <c r="F8" i="1"/>
  <c r="H8" i="1"/>
  <c r="F9" i="1"/>
  <c r="H9" i="1"/>
  <c r="F10" i="1"/>
  <c r="H10" i="1"/>
  <c r="F11" i="1"/>
  <c r="H11" i="1"/>
  <c r="F12" i="1"/>
  <c r="H12" i="1"/>
  <c r="F13" i="1"/>
  <c r="H13" i="1"/>
  <c r="F14" i="1"/>
  <c r="H14" i="1"/>
  <c r="F15" i="1"/>
  <c r="H15" i="1"/>
  <c r="F16" i="1"/>
  <c r="H16" i="1"/>
  <c r="F17" i="1"/>
  <c r="H17" i="1"/>
  <c r="F18" i="1"/>
  <c r="H18" i="1"/>
  <c r="F19" i="1"/>
  <c r="H19" i="1"/>
  <c r="F20" i="1"/>
  <c r="H20" i="1"/>
  <c r="F21" i="1"/>
  <c r="H21" i="1"/>
  <c r="F22" i="1"/>
  <c r="H22" i="1"/>
  <c r="F23" i="1"/>
  <c r="H23" i="1"/>
  <c r="F24" i="1"/>
  <c r="H24" i="1"/>
  <c r="F25" i="1"/>
  <c r="H25" i="1"/>
  <c r="F26" i="1"/>
  <c r="H26" i="1"/>
  <c r="F27" i="1"/>
  <c r="H27" i="1"/>
  <c r="F28" i="1"/>
  <c r="H28" i="1"/>
  <c r="F29" i="1"/>
  <c r="H29" i="1"/>
  <c r="F30" i="1"/>
  <c r="H30" i="1"/>
  <c r="F31" i="1"/>
  <c r="H31" i="1"/>
  <c r="F32" i="1"/>
  <c r="F41" i="1"/>
  <c r="F50" i="1"/>
  <c r="F59" i="1"/>
  <c r="F64" i="1"/>
  <c r="F68" i="1"/>
  <c r="H68" i="1"/>
  <c r="F69" i="1"/>
  <c r="H69" i="1"/>
  <c r="F70" i="1"/>
  <c r="H70" i="1"/>
  <c r="F71" i="1"/>
  <c r="H71" i="1"/>
  <c r="F72" i="1"/>
  <c r="F76" i="1"/>
  <c r="H76" i="1"/>
  <c r="F77" i="1"/>
  <c r="H77" i="1"/>
  <c r="F78" i="1"/>
  <c r="H78" i="1"/>
  <c r="F79" i="1"/>
  <c r="F83" i="1"/>
  <c r="H83" i="1"/>
  <c r="F84" i="1"/>
  <c r="H84" i="1"/>
  <c r="F85" i="1"/>
  <c r="H85" i="1"/>
  <c r="F86" i="1"/>
  <c r="H86" i="1"/>
  <c r="F87" i="1"/>
  <c r="H87" i="1"/>
  <c r="F88" i="1"/>
  <c r="H88" i="1"/>
  <c r="F89" i="1"/>
  <c r="H89" i="1"/>
  <c r="F90" i="1"/>
  <c r="H90" i="1"/>
  <c r="E91" i="1"/>
  <c r="F91" i="1" s="1"/>
  <c r="G91" i="1"/>
  <c r="H91" i="1" s="1"/>
  <c r="E100" i="1"/>
  <c r="E101" i="1" s="1"/>
  <c r="F116" i="1"/>
  <c r="H116" i="1"/>
  <c r="F117" i="1"/>
  <c r="H117" i="1"/>
  <c r="H143" i="1" s="1"/>
  <c r="H144" i="1" s="1"/>
  <c r="F118" i="1"/>
  <c r="H118" i="1"/>
  <c r="F119" i="1"/>
  <c r="H119" i="1"/>
  <c r="F120" i="1"/>
  <c r="H120" i="1"/>
  <c r="F121" i="1"/>
  <c r="H121" i="1"/>
  <c r="F122" i="1"/>
  <c r="H122" i="1"/>
  <c r="F123" i="1"/>
  <c r="H123" i="1"/>
  <c r="F124" i="1"/>
  <c r="H124" i="1"/>
  <c r="F125" i="1"/>
  <c r="H125" i="1"/>
  <c r="F128" i="1"/>
  <c r="H128" i="1"/>
  <c r="F129" i="1"/>
  <c r="H129" i="1"/>
  <c r="F130" i="1"/>
  <c r="H130" i="1"/>
  <c r="F131" i="1"/>
  <c r="H131" i="1"/>
  <c r="F132" i="1"/>
  <c r="H132" i="1"/>
  <c r="F133" i="1"/>
  <c r="H133" i="1"/>
  <c r="F134" i="1"/>
  <c r="H134" i="1"/>
  <c r="F135" i="1"/>
  <c r="H135" i="1"/>
  <c r="F137" i="1"/>
  <c r="H137" i="1"/>
  <c r="F138" i="1"/>
  <c r="H138" i="1"/>
  <c r="F139" i="1"/>
  <c r="H139" i="1"/>
  <c r="F140" i="1"/>
  <c r="H140" i="1"/>
  <c r="F141" i="1"/>
  <c r="H141" i="1"/>
  <c r="F142" i="1"/>
  <c r="H142" i="1"/>
  <c r="F143" i="1"/>
  <c r="F144" i="1" s="1"/>
  <c r="F101" i="1" l="1"/>
  <c r="H101" i="1"/>
  <c r="G100" i="1"/>
  <c r="G101" i="1" s="1"/>
</calcChain>
</file>

<file path=xl/sharedStrings.xml><?xml version="1.0" encoding="utf-8"?>
<sst xmlns="http://schemas.openxmlformats.org/spreadsheetml/2006/main" count="217" uniqueCount="196">
  <si>
    <t>*  Valoarea SO se referă la 100 capete</t>
  </si>
  <si>
    <t>TOTAL GENERAL</t>
  </si>
  <si>
    <t>TOTAL zootehnic</t>
  </si>
  <si>
    <t>Familii de albine</t>
  </si>
  <si>
    <t>C_7</t>
  </si>
  <si>
    <t>Iepuri (femele iepuri)</t>
  </si>
  <si>
    <t>C_6</t>
  </si>
  <si>
    <t>- alte păsări: bibilici, porumbei, potârnichi, fazani, prepeliţe</t>
  </si>
  <si>
    <t>C_5_3_99</t>
  </si>
  <si>
    <t>- struţi</t>
  </si>
  <si>
    <t>C_5_3_4</t>
  </si>
  <si>
    <t>- gâşte</t>
  </si>
  <si>
    <t>C_5_3_3</t>
  </si>
  <si>
    <t>- raţe</t>
  </si>
  <si>
    <t>C_5_3_2</t>
  </si>
  <si>
    <t>- curcani şi curci</t>
  </si>
  <si>
    <t>Alte păsări *</t>
  </si>
  <si>
    <t>C_5_3_1</t>
  </si>
  <si>
    <t>Găini ouătoare *</t>
  </si>
  <si>
    <t>C_5_2</t>
  </si>
  <si>
    <t>Pui pentru carne *</t>
  </si>
  <si>
    <t>C_5_1</t>
  </si>
  <si>
    <t>Porcine - alte porcine: porci la îngrăşat, vieri, scroafe destinate sacrificării</t>
  </si>
  <si>
    <t>C_4_1_99</t>
  </si>
  <si>
    <t>Porcine - scroafe pentru reproducţie peste 50 kg</t>
  </si>
  <si>
    <t>C_4_1_2</t>
  </si>
  <si>
    <t>Porcine - tineret porcin sub 20 kg</t>
  </si>
  <si>
    <t>C_4_1_1</t>
  </si>
  <si>
    <t>Capre – alte capre: iezi, ţapi, capre reformate destinate sacrificării</t>
  </si>
  <si>
    <t>C_3_2_99</t>
  </si>
  <si>
    <t>Capre – capre montate - capre montate femele destinate reproducerii, capre re reformate care urmează să fete</t>
  </si>
  <si>
    <t>C_3_2_1</t>
  </si>
  <si>
    <t>a fi îngrăşate în vederea sacrificării</t>
  </si>
  <si>
    <t>Oi - alte oi : miei, berbeci, oi reformate - oi sterpe care urmează</t>
  </si>
  <si>
    <t>C_3_1_99</t>
  </si>
  <si>
    <t>Oi - mioare montate - oi de un an sau mai mult destinate reproducerii, oile reformate care urmează să fete</t>
  </si>
  <si>
    <t>C_3_1_1</t>
  </si>
  <si>
    <t>Bovine de 2 ani şi peste - alte vaci</t>
  </si>
  <si>
    <t>C_2_99</t>
  </si>
  <si>
    <t>Vaci pentru lapte</t>
  </si>
  <si>
    <t>C_2_6</t>
  </si>
  <si>
    <t>Bovine de 2 ani si peste  - femele (juninci pentru îngrăşat, juninci pentru reproducţie)</t>
  </si>
  <si>
    <t>C_2_5</t>
  </si>
  <si>
    <t>Bovine de 2 ani şi peste - masculi</t>
  </si>
  <si>
    <t>C_2_4</t>
  </si>
  <si>
    <t>Bovine sub 2 ani - femele</t>
  </si>
  <si>
    <t>C_2_3</t>
  </si>
  <si>
    <t>Bovine sub 2 ani - masculi</t>
  </si>
  <si>
    <t>C_2_2</t>
  </si>
  <si>
    <t>Bovine sub 1 an - total</t>
  </si>
  <si>
    <t>C_2_1</t>
  </si>
  <si>
    <t>Cabaline - cai, măgari</t>
  </si>
  <si>
    <t>C_1</t>
  </si>
  <si>
    <t>Denumire specii animale</t>
  </si>
  <si>
    <t>EUROSTAT</t>
  </si>
  <si>
    <t>SO în urma realizării investiţiei</t>
  </si>
  <si>
    <t>SO activitate existentă</t>
  </si>
  <si>
    <t>Număr capete</t>
  </si>
  <si>
    <t>SO 2010 euro/cap</t>
  </si>
  <si>
    <t>Coduri</t>
  </si>
  <si>
    <t>Total capete animale în urma realizării investiţiei</t>
  </si>
  <si>
    <t>FORMATĂ DIN SUPRAFAŢA UNUI STELAJ(MP)xNUMĂR DE STELAJE</t>
  </si>
  <si>
    <t>CADRUL CIUPERCĂRIEI SE UTILIZEAZĂ UN SISTEM DE CULTURĂ ÎN STELAJE, SE VA COMPLETA SUPRAFAŢA CULTURII(MP)</t>
  </si>
  <si>
    <t>**** SE VA COMPLETA CU SUPRAFAŢA CULTURII(MP) CU CIUPERCI, ÎN URMA REALIZĂRII INVESTIŢIEI; ÎN CAZUL ÎN CARE ÎN</t>
  </si>
  <si>
    <t>AN.</t>
  </si>
  <si>
    <t>*** SE VA COMPLETA CU NUMĂRUL DE CICLURI PREVĂZUT A SE REALIZA ÎN STUDIUL DE FEZABILITATE, ÎN CADRUL UNUI</t>
  </si>
  <si>
    <t>DIN SUPRAFAŢA UNUI STELAJ(MP)xNUMĂR DE STELAJE</t>
  </si>
  <si>
    <t>CIUPERCĂRIEI SE UTILIZEAZĂ UN SISTEM DE CULTURĂ ÎN STELAJE, SE VA COMPLETA SUPRAFAŢA CULTURII(MP) FORMATĂ</t>
  </si>
  <si>
    <t>** SE VA COMPLETA CU SUPRAFAŢA CULTURII(MP) CU CIUPERCI, ACTIVITATE EXISTENTĂ; ÎN CAZUL ÎN CARE ÎN CADRUL</t>
  </si>
  <si>
    <t>* SE VA COMPLETA CU NUMĂRUL DE CICLURI DIN ACTIVITATEA EXISTENTĂ, REALIZATE ÎN CADRUL UNUI AN.</t>
  </si>
  <si>
    <t>TOTAL vegetal</t>
  </si>
  <si>
    <t>Suprafata în urma realizării investiţie (stelaje) (mp)****</t>
  </si>
  <si>
    <t>Nr. de cicluri conform Studiului de Fezabilitate***</t>
  </si>
  <si>
    <t>Suprafata activitate existentă (stelaje) (mp) **</t>
  </si>
  <si>
    <t>(suprafața totală cultivată = suprafața de bază*numărul de cicluri) 
Nr. de cicluri activitate existentă  *</t>
  </si>
  <si>
    <t>Ciupercării pe 100mp (Nr. recolte pe an - 4)</t>
  </si>
  <si>
    <t>B_6_1</t>
  </si>
  <si>
    <t>Brazi de crăciun</t>
  </si>
  <si>
    <t>B_4_6_2</t>
  </si>
  <si>
    <t>Alte culturi permanente: răchita, papura, bambus, salcie, brazi argintii altoiţi</t>
  </si>
  <si>
    <t>B_4_6_1</t>
  </si>
  <si>
    <t>Pepiniere</t>
  </si>
  <si>
    <t>B_4_5</t>
  </si>
  <si>
    <t>Vii – struguri de masa</t>
  </si>
  <si>
    <t>B_4_4_3</t>
  </si>
  <si>
    <t>Vii - alte vinuri</t>
  </si>
  <si>
    <t>B_4_4_2</t>
  </si>
  <si>
    <t>Vii - vin nobil</t>
  </si>
  <si>
    <t>B_4_4_1</t>
  </si>
  <si>
    <t>Fructe, pomi şi arbuşti -  nuci, alune, migdale, castane</t>
  </si>
  <si>
    <t>B_4_1_3</t>
  </si>
  <si>
    <t>Livezi de coacaz, smochin, zmeur, muri, cătină, afin, goji, agrişe, măceşe, soc, lonicera, coarne, aronia</t>
  </si>
  <si>
    <t>B_4_1_2</t>
  </si>
  <si>
    <t>Alte fructe vişine, cirese, caise, prune, gutui</t>
  </si>
  <si>
    <t>Piersici şi nectarine</t>
  </si>
  <si>
    <t>Pere</t>
  </si>
  <si>
    <t>Fructe, pomi şi arbuşti - climă temperată: Mere</t>
  </si>
  <si>
    <t>B_4_1_1_1</t>
  </si>
  <si>
    <t>Păşuni şi fâneţe permanente - pe terenuri accidentate - păşuni sărace, inclusiv lăstărişul, de obicei nefertilizate şi neîntrebuinţate – păşuni cu randament scăzut situate în locuri accidentate şi la altitudini mari, care nu sunt cosite – terenuri stâncoase, terenuri mlăştinoase, bărăganuri</t>
  </si>
  <si>
    <t>B_3_2</t>
  </si>
  <si>
    <t>Păşuni şi fâneţe permanente - păşuni şi fâneţe</t>
  </si>
  <si>
    <t>B_3_1</t>
  </si>
  <si>
    <t>Alte plante (culturi de mică importanţă economică care nu pot fi încadrate în altă categorie)</t>
  </si>
  <si>
    <t>B_1_11</t>
  </si>
  <si>
    <t>- seminţe şi răsaduri pentru teren arabil cu excepţia cerealelor, a boabelor de leguminoase uscate, a cartofilor, a plantelor oleaginoase</t>
  </si>
  <si>
    <t>- seminţe pentru horticultură</t>
  </si>
  <si>
    <t>- semințe de graminee</t>
  </si>
  <si>
    <t>Seminţe şi seminiceri</t>
  </si>
  <si>
    <t>B_1_10</t>
  </si>
  <si>
    <t>Alte plante de nutreţ (diferite specii de trifoi anual sau peren- trifoi alb, trifoi roşu, trifoi de Alexandria - diferite varietăţi de lucernă)</t>
  </si>
  <si>
    <t>B_1_9_2_99</t>
  </si>
  <si>
    <t>Plante de nutreţ - alte furaje verzi (culturi anuale de cereale recoltate verzi, sorgul anual, anumite graminee anuale cum este firuţa, cruciferele, faceea dacă sunt recoltate verzi şi nu au fost menţionate în altă parte)</t>
  </si>
  <si>
    <t>B_1_9_2_2</t>
  </si>
  <si>
    <t>Plante de nutreţ - alte furaje verzi - porumb siloz</t>
  </si>
  <si>
    <t>B_1_9_2_1</t>
  </si>
  <si>
    <t>Plante de nutreţ  - iarba temporară - iarba semănată pe terenuri arabile cedate producţiilor furajere erbacee pe o perioadă mai scurtă de 5 ani şi chiar sub un an</t>
  </si>
  <si>
    <t>B_1_9_1</t>
  </si>
  <si>
    <t>- plante cu flori  şi plante ornamentale</t>
  </si>
  <si>
    <t>- flori tăiate şi boboci</t>
  </si>
  <si>
    <t>- bulbi de flori, cormi şi tuberculi</t>
  </si>
  <si>
    <t>Flori - în sere şi solarii</t>
  </si>
  <si>
    <t>B_1_8_2</t>
  </si>
  <si>
    <t>- trandafiri pentru petale</t>
  </si>
  <si>
    <t>Flori - în câmp</t>
  </si>
  <si>
    <t>B_1_8_1</t>
  </si>
  <si>
    <t>- fructele plantelor neperene (căpşuni, pepeni galbeni, pepeni verzi, ananas)</t>
  </si>
  <si>
    <t>- legume păstăi(fasole, mazăre cu excepţia lintei şi a năutului)</t>
  </si>
  <si>
    <t>- legume cultivate pentru rădăcină, bulbi, tuberculi (excepţie cartofi): morcovi, păstârnac, ceapă, usturoi, napi</t>
  </si>
  <si>
    <t>- legume cultivate pentru fructe - vinete, ardei,dovleci şi dovlecei, castraveciori</t>
  </si>
  <si>
    <t>- porumb dulce</t>
  </si>
  <si>
    <t>- tomate</t>
  </si>
  <si>
    <t>- legume pt. frunze (praz, salată, spanac, etc.), varza</t>
  </si>
  <si>
    <t>- conopidă, broccoli</t>
  </si>
  <si>
    <t>Legume proaspete, pepeni şi căpşuni - în sere şi solarii:</t>
  </si>
  <si>
    <t>B_1_7_2</t>
  </si>
  <si>
    <t>Legume proaspete, pepenişi căpşuni - în grădină destinate comercializării:</t>
  </si>
  <si>
    <t>B_1_7_1_2</t>
  </si>
  <si>
    <t>Legume proaspete, pepeni şi căpşuni - în câmp</t>
  </si>
  <si>
    <t>B_1_7_1_1</t>
  </si>
  <si>
    <t>Alte plante industriale- cicoarea, trestia de zahăr, alte plante tehnice nemenţionate în altă parte, sorgul tehnic (pentru mături)</t>
  </si>
  <si>
    <t>B_1_6_99</t>
  </si>
  <si>
    <t>Plante medicinale şi aromatice inclusiv ceaiul, cafeaua şi cicoarea pentru cafea: muşeţel, mătrăguna, menta, mac, angelica,chimen, genţiana, iasomia, lavanda, levănţica, origanul, şofranul, salvia, valeriana, gălbeneaua, ghimbirul, etc</t>
  </si>
  <si>
    <t>B_1_6_12</t>
  </si>
  <si>
    <t>Alte plante textile (iuta, cânepa de Manila, sisalul, kenaful)</t>
  </si>
  <si>
    <t>B_1_6_11</t>
  </si>
  <si>
    <t>Cânepă</t>
  </si>
  <si>
    <t>B_1_6_10</t>
  </si>
  <si>
    <t>In textil</t>
  </si>
  <si>
    <t>B_1_6_9</t>
  </si>
  <si>
    <t>Alte plante pentru ulei (ricin, şofrănaş, susan, arahide, mac, muştar, alte culturi oleaginoase)</t>
  </si>
  <si>
    <t>B_1_6_8</t>
  </si>
  <si>
    <t>In pentru ulei</t>
  </si>
  <si>
    <t>B_1_6_7</t>
  </si>
  <si>
    <t>Soia</t>
  </si>
  <si>
    <t>B_1_6_6</t>
  </si>
  <si>
    <t>Floarea soarelui</t>
  </si>
  <si>
    <t>B_1_6_5</t>
  </si>
  <si>
    <t>Rapiţă</t>
  </si>
  <si>
    <t>B_1_6_4</t>
  </si>
  <si>
    <t>Hamei</t>
  </si>
  <si>
    <t>B_1_6_2</t>
  </si>
  <si>
    <t>Tutun</t>
  </si>
  <si>
    <t>B_1_6_1</t>
  </si>
  <si>
    <t>Plante rădăcinoase pentru nutreţ (sfecla furajeră, alte plante furajere din familia brasiceelor, morcovi furajeri, batata(cartof dulce), păstârnac, ignama, manioc, napi furajeri)</t>
  </si>
  <si>
    <t>B_1_5</t>
  </si>
  <si>
    <t>Sfeclă de zahăr</t>
  </si>
  <si>
    <t>B_1_4</t>
  </si>
  <si>
    <t>Cartofi (inclusiv cartofi noi, material săditor, cartof dulce destinat consumului uman)</t>
  </si>
  <si>
    <t>B_1_3</t>
  </si>
  <si>
    <t>Linte, bob, măzăriche şi năut</t>
  </si>
  <si>
    <t>B_1_2_2</t>
  </si>
  <si>
    <t>Mazăre boabe, fasole boabe, lupin dulce</t>
  </si>
  <si>
    <t>B_1_2_1</t>
  </si>
  <si>
    <t>Alte cereale (sorgul, triticale, meiul, hrişca, iarba-cănăraşului, altele)</t>
  </si>
  <si>
    <t>B_1_1_99</t>
  </si>
  <si>
    <t>Orez</t>
  </si>
  <si>
    <t>B_1_1_7</t>
  </si>
  <si>
    <t>Porumb boabe</t>
  </si>
  <si>
    <t>B_1_1_6</t>
  </si>
  <si>
    <t>Ovăz</t>
  </si>
  <si>
    <t>B_1_1_5</t>
  </si>
  <si>
    <t>Orz+Orzoaica</t>
  </si>
  <si>
    <t>B_1_1_4</t>
  </si>
  <si>
    <t>Secară</t>
  </si>
  <si>
    <t>B_1_1_3</t>
  </si>
  <si>
    <t>Grâu dur</t>
  </si>
  <si>
    <t>B_1_1_2</t>
  </si>
  <si>
    <t>Grâu comun</t>
  </si>
  <si>
    <t>B_1_1_1</t>
  </si>
  <si>
    <t>(ha)</t>
  </si>
  <si>
    <t>Suprafaţa</t>
  </si>
  <si>
    <t>SO 2010 euro/ha</t>
  </si>
  <si>
    <t>Denumire culturi</t>
  </si>
  <si>
    <t>Suprafaţa (ha) în urma realizării investiţiei</t>
  </si>
  <si>
    <t>Coduri EUROSTAT</t>
  </si>
  <si>
    <t>COEFICIENŢI PRODUCŢIE STANDARD 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</si>
</sst>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4" x14ac:knownFonts="1">
    <font>
      <sz val="11"/>
      <color theme="1"/>
      <name val="Calibri"/>
      <family val="2"/>
      <charset val="238"/>
      <scheme val="minor"/>
    </font>
    <font>
      <sz val="9"/>
      <color rgb="FF008080"/>
      <name val="Arial"/>
      <family val="2"/>
    </font>
    <font>
      <sz val="10"/>
      <color theme="1"/>
      <name val="Calibri"/>
      <family val="2"/>
      <scheme val="minor"/>
    </font>
    <font>
      <b/>
      <sz val="12"/>
      <color theme="1"/>
      <name val="Calibri"/>
      <family val="2"/>
      <scheme val="minor"/>
    </font>
    <font>
      <b/>
      <sz val="10"/>
      <color rgb="FF008080"/>
      <name val="Arial"/>
      <family val="2"/>
    </font>
    <font>
      <sz val="8"/>
      <color rgb="FF008080"/>
      <name val="Arial"/>
      <family val="2"/>
    </font>
    <font>
      <sz val="6.5"/>
      <color theme="1"/>
      <name val="Calibri"/>
      <family val="2"/>
      <scheme val="minor"/>
    </font>
    <font>
      <b/>
      <sz val="8"/>
      <color rgb="FF008080"/>
      <name val="Arial"/>
      <family val="2"/>
    </font>
    <font>
      <b/>
      <sz val="9"/>
      <color rgb="FF008080"/>
      <name val="Arial"/>
      <family val="2"/>
    </font>
    <font>
      <sz val="8"/>
      <color theme="1"/>
      <name val="Calibri"/>
      <family val="2"/>
      <scheme val="minor"/>
    </font>
    <font>
      <sz val="13"/>
      <color theme="1"/>
      <name val="Calibri"/>
      <family val="2"/>
      <scheme val="minor"/>
    </font>
    <font>
      <b/>
      <sz val="10"/>
      <color theme="1"/>
      <name val="Arial"/>
      <family val="2"/>
    </font>
    <font>
      <sz val="8"/>
      <color theme="1"/>
      <name val="Arial"/>
      <family val="2"/>
    </font>
    <font>
      <i/>
      <sz val="8"/>
      <color rgb="FF008080"/>
      <name val="Arial"/>
      <family val="2"/>
    </font>
  </fonts>
  <fills count="4">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s>
  <borders count="18">
    <border>
      <left/>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rgb="FF000000"/>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s>
  <cellStyleXfs count="1">
    <xf numFmtId="0" fontId="0" fillId="0" borderId="0"/>
  </cellStyleXfs>
  <cellXfs count="62">
    <xf numFmtId="0" fontId="0" fillId="0" borderId="0" xfId="0"/>
    <xf numFmtId="0" fontId="3" fillId="2" borderId="1" xfId="0" applyFont="1" applyFill="1" applyBorder="1" applyAlignment="1">
      <alignment vertical="center" wrapText="1"/>
    </xf>
    <xf numFmtId="0" fontId="4" fillId="2" borderId="1" xfId="0" applyFont="1" applyFill="1" applyBorder="1" applyAlignment="1">
      <alignment vertical="center" wrapText="1"/>
    </xf>
    <xf numFmtId="0" fontId="3" fillId="2" borderId="7" xfId="0" applyFont="1" applyFill="1" applyBorder="1" applyAlignment="1">
      <alignment vertical="center" wrapText="1"/>
    </xf>
    <xf numFmtId="0" fontId="0" fillId="2" borderId="1" xfId="0" applyFont="1" applyFill="1" applyBorder="1" applyAlignment="1">
      <alignment vertical="center" wrapText="1"/>
    </xf>
    <xf numFmtId="0" fontId="5" fillId="2" borderId="1" xfId="0" applyFont="1" applyFill="1" applyBorder="1" applyAlignment="1">
      <alignment vertical="center" wrapText="1"/>
    </xf>
    <xf numFmtId="0" fontId="0" fillId="2" borderId="7" xfId="0" applyFont="1" applyFill="1" applyBorder="1" applyAlignment="1">
      <alignment vertical="center" wrapText="1"/>
    </xf>
    <xf numFmtId="0" fontId="5" fillId="2" borderId="9" xfId="0" applyFont="1" applyFill="1" applyBorder="1" applyAlignment="1">
      <alignment vertical="center" wrapText="1"/>
    </xf>
    <xf numFmtId="0" fontId="6" fillId="2" borderId="9"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0" fillId="2" borderId="1" xfId="0" applyFill="1" applyBorder="1" applyAlignment="1">
      <alignment vertical="top" wrapText="1"/>
    </xf>
    <xf numFmtId="0" fontId="4" fillId="2" borderId="1" xfId="0" applyFont="1" applyFill="1" applyBorder="1" applyAlignment="1">
      <alignment horizontal="left" vertical="center" wrapText="1" indent="8"/>
    </xf>
    <xf numFmtId="0" fontId="8"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9" xfId="0" applyFont="1" applyFill="1" applyBorder="1" applyAlignment="1">
      <alignment horizontal="left" vertical="center" wrapText="1" indent="1"/>
    </xf>
    <xf numFmtId="0" fontId="1" fillId="2" borderId="9" xfId="0" applyFont="1" applyFill="1" applyBorder="1" applyAlignment="1">
      <alignment horizontal="left" vertical="center" wrapText="1" indent="1"/>
    </xf>
    <xf numFmtId="0" fontId="8" fillId="2" borderId="9" xfId="0" applyFont="1" applyFill="1" applyBorder="1" applyAlignment="1">
      <alignment vertical="center" wrapText="1"/>
    </xf>
    <xf numFmtId="0" fontId="2" fillId="2" borderId="9" xfId="0" applyFont="1" applyFill="1" applyBorder="1" applyAlignment="1">
      <alignment vertical="center" wrapText="1"/>
    </xf>
    <xf numFmtId="0" fontId="4" fillId="2" borderId="10" xfId="0" applyFont="1" applyFill="1" applyBorder="1" applyAlignment="1">
      <alignment horizontal="center" vertical="center" wrapText="1"/>
    </xf>
    <xf numFmtId="0" fontId="9" fillId="2" borderId="4" xfId="0" applyFont="1" applyFill="1" applyBorder="1" applyAlignment="1">
      <alignment vertical="center" wrapText="1"/>
    </xf>
    <xf numFmtId="0" fontId="10" fillId="2" borderId="4" xfId="0" applyFont="1" applyFill="1" applyBorder="1" applyAlignment="1">
      <alignment vertical="center" wrapText="1"/>
    </xf>
    <xf numFmtId="0" fontId="0" fillId="2" borderId="4" xfId="0" applyFont="1" applyFill="1" applyBorder="1" applyAlignment="1">
      <alignment vertical="center" wrapText="1"/>
    </xf>
    <xf numFmtId="0" fontId="6" fillId="2" borderId="4" xfId="0" applyFont="1" applyFill="1" applyBorder="1" applyAlignment="1">
      <alignment vertical="center" wrapText="1"/>
    </xf>
    <xf numFmtId="0" fontId="0" fillId="2" borderId="8" xfId="0" applyFont="1" applyFill="1" applyBorder="1" applyAlignment="1">
      <alignment vertical="center" wrapText="1"/>
    </xf>
    <xf numFmtId="0" fontId="11" fillId="2" borderId="1" xfId="0" applyFont="1" applyFill="1" applyBorder="1" applyAlignment="1">
      <alignment vertical="center" wrapText="1"/>
    </xf>
    <xf numFmtId="164" fontId="11" fillId="2" borderId="1" xfId="0" applyNumberFormat="1" applyFont="1" applyFill="1" applyBorder="1" applyAlignment="1">
      <alignment vertical="center" wrapText="1"/>
    </xf>
    <xf numFmtId="0" fontId="11" fillId="2" borderId="7" xfId="0" applyFont="1" applyFill="1" applyBorder="1" applyAlignment="1">
      <alignment vertical="center" wrapText="1"/>
    </xf>
    <xf numFmtId="0" fontId="13" fillId="3" borderId="11" xfId="0" applyFont="1" applyFill="1" applyBorder="1" applyAlignment="1">
      <alignment horizontal="center" vertical="center" wrapText="1"/>
    </xf>
    <xf numFmtId="0" fontId="13" fillId="2" borderId="12" xfId="0" applyFont="1" applyFill="1" applyBorder="1" applyAlignment="1">
      <alignment vertical="center" wrapText="1"/>
    </xf>
    <xf numFmtId="0" fontId="13" fillId="3" borderId="12" xfId="0" applyFont="1" applyFill="1" applyBorder="1" applyAlignment="1">
      <alignment horizontal="center" vertical="center" wrapText="1"/>
    </xf>
    <xf numFmtId="0" fontId="13" fillId="2" borderId="14" xfId="0" applyFont="1" applyFill="1" applyBorder="1" applyAlignment="1">
      <alignment vertical="center" wrapText="1"/>
    </xf>
    <xf numFmtId="0" fontId="12" fillId="3" borderId="12" xfId="0" applyFont="1" applyFill="1" applyBorder="1" applyAlignment="1">
      <alignment horizontal="center" vertical="center" wrapText="1"/>
    </xf>
    <xf numFmtId="0" fontId="5" fillId="2" borderId="15" xfId="0" applyFont="1" applyFill="1" applyBorder="1" applyAlignment="1">
      <alignment vertical="center" wrapText="1"/>
    </xf>
    <xf numFmtId="0" fontId="12" fillId="2" borderId="1" xfId="0" applyFont="1" applyFill="1" applyBorder="1" applyAlignment="1">
      <alignment vertical="center" wrapText="1"/>
    </xf>
    <xf numFmtId="0" fontId="12" fillId="2" borderId="7" xfId="0" applyFont="1" applyFill="1" applyBorder="1" applyAlignment="1">
      <alignment vertical="center" wrapText="1"/>
    </xf>
    <xf numFmtId="0" fontId="5" fillId="2" borderId="4" xfId="0" applyFont="1" applyFill="1" applyBorder="1" applyAlignment="1">
      <alignment vertical="center" wrapText="1"/>
    </xf>
    <xf numFmtId="0" fontId="12" fillId="2" borderId="1" xfId="0" applyFont="1" applyFill="1" applyBorder="1" applyAlignment="1">
      <alignment vertical="top" wrapText="1"/>
    </xf>
    <xf numFmtId="0" fontId="12" fillId="2" borderId="9" xfId="0" applyFont="1" applyFill="1" applyBorder="1" applyAlignment="1">
      <alignment vertical="center" wrapText="1"/>
    </xf>
    <xf numFmtId="0" fontId="12" fillId="2" borderId="8" xfId="0" applyFont="1" applyFill="1" applyBorder="1" applyAlignment="1">
      <alignment vertical="center" wrapText="1"/>
    </xf>
    <xf numFmtId="0" fontId="12" fillId="2" borderId="10" xfId="0" applyFont="1" applyFill="1" applyBorder="1" applyAlignment="1">
      <alignment vertical="center" wrapText="1"/>
    </xf>
    <xf numFmtId="0" fontId="12" fillId="2" borderId="7" xfId="0" applyFont="1" applyFill="1" applyBorder="1" applyAlignment="1">
      <alignment vertical="center" wrapText="1"/>
    </xf>
    <xf numFmtId="0" fontId="4" fillId="2" borderId="1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12" fillId="2" borderId="6" xfId="0" applyFont="1" applyFill="1" applyBorder="1" applyAlignment="1">
      <alignment vertical="center" wrapText="1"/>
    </xf>
    <xf numFmtId="0" fontId="12" fillId="2" borderId="13" xfId="0" applyFont="1" applyFill="1" applyBorder="1" applyAlignment="1">
      <alignment vertical="center" wrapText="1"/>
    </xf>
    <xf numFmtId="0" fontId="12" fillId="2" borderId="3" xfId="0" applyFont="1" applyFill="1" applyBorder="1" applyAlignment="1">
      <alignment vertical="center" wrapText="1"/>
    </xf>
    <xf numFmtId="0" fontId="12" fillId="2" borderId="4" xfId="0" applyFont="1" applyFill="1" applyBorder="1" applyAlignment="1">
      <alignment vertical="center" wrapText="1"/>
    </xf>
    <xf numFmtId="0" fontId="12" fillId="2" borderId="9" xfId="0" applyFont="1" applyFill="1" applyBorder="1" applyAlignment="1">
      <alignment vertical="center" wrapText="1"/>
    </xf>
    <xf numFmtId="0" fontId="12" fillId="2" borderId="1" xfId="0" applyFont="1" applyFill="1" applyBorder="1" applyAlignment="1">
      <alignment vertical="center" wrapText="1"/>
    </xf>
    <xf numFmtId="0" fontId="2" fillId="2" borderId="6" xfId="0" applyFont="1" applyFill="1" applyBorder="1" applyAlignment="1">
      <alignment vertical="center" wrapText="1"/>
    </xf>
    <xf numFmtId="0" fontId="2" fillId="2" borderId="5" xfId="0" applyFont="1" applyFill="1" applyBorder="1" applyAlignment="1">
      <alignment vertical="center" wrapText="1"/>
    </xf>
    <xf numFmtId="0" fontId="2" fillId="2" borderId="4" xfId="0" applyFont="1" applyFill="1" applyBorder="1" applyAlignment="1">
      <alignment vertical="center" wrapText="1"/>
    </xf>
    <xf numFmtId="0" fontId="1" fillId="2" borderId="3" xfId="0" applyFont="1" applyFill="1" applyBorder="1" applyAlignment="1">
      <alignment vertical="center" wrapText="1"/>
    </xf>
    <xf numFmtId="0" fontId="1" fillId="2" borderId="2" xfId="0" applyFont="1" applyFill="1" applyBorder="1" applyAlignment="1">
      <alignment vertical="center" wrapText="1"/>
    </xf>
    <xf numFmtId="0" fontId="1" fillId="2" borderId="1" xfId="0" applyFont="1" applyFill="1" applyBorder="1" applyAlignment="1">
      <alignment vertical="center" wrapText="1"/>
    </xf>
    <xf numFmtId="0" fontId="0" fillId="2" borderId="8" xfId="0" applyFont="1" applyFill="1" applyBorder="1" applyAlignment="1">
      <alignment vertical="center" wrapText="1"/>
    </xf>
    <xf numFmtId="0" fontId="0" fillId="2" borderId="10" xfId="0" applyFont="1" applyFill="1" applyBorder="1" applyAlignment="1">
      <alignment vertical="center" wrapText="1"/>
    </xf>
    <xf numFmtId="0" fontId="0" fillId="2" borderId="7"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6"/>
  <sheetViews>
    <sheetView tabSelected="1" view="pageBreakPreview" topLeftCell="A94" zoomScaleNormal="100" zoomScaleSheetLayoutView="100" workbookViewId="0">
      <selection activeCell="C7" sqref="C7"/>
    </sheetView>
  </sheetViews>
  <sheetFormatPr defaultRowHeight="14.4" x14ac:dyDescent="0.3"/>
  <cols>
    <col min="1" max="1" width="1.88671875" customWidth="1"/>
    <col min="2" max="2" width="9.109375" customWidth="1"/>
    <col min="3" max="3" width="51.33203125" customWidth="1"/>
    <col min="4" max="4" width="10.6640625" customWidth="1"/>
    <col min="5" max="5" width="15.5546875" customWidth="1"/>
    <col min="6" max="6" width="15" customWidth="1"/>
    <col min="7" max="7" width="13.109375" customWidth="1"/>
  </cols>
  <sheetData>
    <row r="1" spans="2:8" ht="15" thickBot="1" x14ac:dyDescent="0.35"/>
    <row r="2" spans="2:8" ht="15" thickBot="1" x14ac:dyDescent="0.35">
      <c r="B2" s="42" t="s">
        <v>195</v>
      </c>
      <c r="C2" s="43"/>
      <c r="D2" s="43"/>
      <c r="E2" s="43"/>
      <c r="F2" s="43"/>
      <c r="G2" s="43"/>
      <c r="H2" s="43"/>
    </row>
    <row r="3" spans="2:8" x14ac:dyDescent="0.3">
      <c r="B3" s="44" t="s">
        <v>194</v>
      </c>
      <c r="C3" s="38"/>
      <c r="D3" s="38"/>
      <c r="E3" s="38"/>
      <c r="F3" s="38"/>
      <c r="G3" s="44" t="s">
        <v>193</v>
      </c>
      <c r="H3" s="38"/>
    </row>
    <row r="4" spans="2:8" ht="44.25" customHeight="1" x14ac:dyDescent="0.3">
      <c r="B4" s="45"/>
      <c r="C4" s="14" t="s">
        <v>192</v>
      </c>
      <c r="D4" s="15" t="s">
        <v>191</v>
      </c>
      <c r="E4" s="14" t="s">
        <v>190</v>
      </c>
      <c r="F4" s="15" t="s">
        <v>56</v>
      </c>
      <c r="G4" s="45"/>
      <c r="H4" s="14" t="s">
        <v>55</v>
      </c>
    </row>
    <row r="5" spans="2:8" ht="15" thickBot="1" x14ac:dyDescent="0.35">
      <c r="B5" s="46"/>
      <c r="C5" s="37"/>
      <c r="D5" s="37"/>
      <c r="E5" s="9" t="s">
        <v>189</v>
      </c>
      <c r="F5" s="37"/>
      <c r="G5" s="46"/>
      <c r="H5" s="37"/>
    </row>
    <row r="6" spans="2:8" ht="15" thickBot="1" x14ac:dyDescent="0.35">
      <c r="B6" s="10">
        <v>0</v>
      </c>
      <c r="C6" s="9">
        <v>1</v>
      </c>
      <c r="D6" s="9">
        <v>2</v>
      </c>
      <c r="E6" s="9">
        <v>3</v>
      </c>
      <c r="F6" s="9">
        <v>4</v>
      </c>
      <c r="G6" s="9">
        <v>5</v>
      </c>
      <c r="H6" s="9">
        <v>6</v>
      </c>
    </row>
    <row r="7" spans="2:8" ht="20.100000000000001" customHeight="1" thickBot="1" x14ac:dyDescent="0.35">
      <c r="B7" s="35" t="s">
        <v>188</v>
      </c>
      <c r="C7" s="5" t="s">
        <v>187</v>
      </c>
      <c r="D7" s="34">
        <v>529.66999999999996</v>
      </c>
      <c r="E7" s="34"/>
      <c r="F7" s="34">
        <f t="shared" ref="F7:F31" si="0">E7*D7</f>
        <v>0</v>
      </c>
      <c r="G7" s="34"/>
      <c r="H7" s="34">
        <f t="shared" ref="H7:H31" si="1">G7*D7</f>
        <v>0</v>
      </c>
    </row>
    <row r="8" spans="2:8" ht="20.100000000000001" customHeight="1" thickBot="1" x14ac:dyDescent="0.35">
      <c r="B8" s="35" t="s">
        <v>186</v>
      </c>
      <c r="C8" s="5" t="s">
        <v>185</v>
      </c>
      <c r="D8" s="34">
        <v>394.39</v>
      </c>
      <c r="E8" s="34"/>
      <c r="F8" s="34">
        <f t="shared" si="0"/>
        <v>0</v>
      </c>
      <c r="G8" s="34"/>
      <c r="H8" s="34">
        <f t="shared" si="1"/>
        <v>0</v>
      </c>
    </row>
    <row r="9" spans="2:8" ht="20.100000000000001" customHeight="1" thickBot="1" x14ac:dyDescent="0.35">
      <c r="B9" s="35" t="s">
        <v>184</v>
      </c>
      <c r="C9" s="5" t="s">
        <v>183</v>
      </c>
      <c r="D9" s="34">
        <v>392.55</v>
      </c>
      <c r="E9" s="34"/>
      <c r="F9" s="34">
        <f t="shared" si="0"/>
        <v>0</v>
      </c>
      <c r="G9" s="34"/>
      <c r="H9" s="34">
        <f t="shared" si="1"/>
        <v>0</v>
      </c>
    </row>
    <row r="10" spans="2:8" ht="20.100000000000001" customHeight="1" thickBot="1" x14ac:dyDescent="0.35">
      <c r="B10" s="35" t="s">
        <v>182</v>
      </c>
      <c r="C10" s="5" t="s">
        <v>181</v>
      </c>
      <c r="D10" s="34">
        <v>456.04</v>
      </c>
      <c r="E10" s="34"/>
      <c r="F10" s="34">
        <f t="shared" si="0"/>
        <v>0</v>
      </c>
      <c r="G10" s="34"/>
      <c r="H10" s="34">
        <f t="shared" si="1"/>
        <v>0</v>
      </c>
    </row>
    <row r="11" spans="2:8" ht="20.100000000000001" customHeight="1" thickBot="1" x14ac:dyDescent="0.35">
      <c r="B11" s="35" t="s">
        <v>180</v>
      </c>
      <c r="C11" s="5" t="s">
        <v>179</v>
      </c>
      <c r="D11" s="34">
        <v>302.81</v>
      </c>
      <c r="E11" s="34"/>
      <c r="F11" s="34">
        <f t="shared" si="0"/>
        <v>0</v>
      </c>
      <c r="G11" s="34"/>
      <c r="H11" s="34">
        <f t="shared" si="1"/>
        <v>0</v>
      </c>
    </row>
    <row r="12" spans="2:8" ht="20.100000000000001" customHeight="1" thickBot="1" x14ac:dyDescent="0.35">
      <c r="B12" s="35" t="s">
        <v>178</v>
      </c>
      <c r="C12" s="5" t="s">
        <v>177</v>
      </c>
      <c r="D12" s="34">
        <v>640.66</v>
      </c>
      <c r="E12" s="34"/>
      <c r="F12" s="34">
        <f t="shared" si="0"/>
        <v>0</v>
      </c>
      <c r="G12" s="34"/>
      <c r="H12" s="34">
        <f t="shared" si="1"/>
        <v>0</v>
      </c>
    </row>
    <row r="13" spans="2:8" ht="20.100000000000001" customHeight="1" thickBot="1" x14ac:dyDescent="0.35">
      <c r="B13" s="35" t="s">
        <v>176</v>
      </c>
      <c r="C13" s="5" t="s">
        <v>175</v>
      </c>
      <c r="D13" s="34">
        <v>822.98</v>
      </c>
      <c r="E13" s="34"/>
      <c r="F13" s="34">
        <f t="shared" si="0"/>
        <v>0</v>
      </c>
      <c r="G13" s="34"/>
      <c r="H13" s="34">
        <f t="shared" si="1"/>
        <v>0</v>
      </c>
    </row>
    <row r="14" spans="2:8" ht="20.100000000000001" customHeight="1" thickBot="1" x14ac:dyDescent="0.35">
      <c r="B14" s="35" t="s">
        <v>174</v>
      </c>
      <c r="C14" s="5" t="s">
        <v>173</v>
      </c>
      <c r="D14" s="34">
        <v>416.58</v>
      </c>
      <c r="E14" s="34"/>
      <c r="F14" s="34">
        <f t="shared" si="0"/>
        <v>0</v>
      </c>
      <c r="G14" s="34"/>
      <c r="H14" s="34">
        <f t="shared" si="1"/>
        <v>0</v>
      </c>
    </row>
    <row r="15" spans="2:8" ht="20.100000000000001" customHeight="1" thickBot="1" x14ac:dyDescent="0.35">
      <c r="B15" s="35" t="s">
        <v>172</v>
      </c>
      <c r="C15" s="5" t="s">
        <v>171</v>
      </c>
      <c r="D15" s="34">
        <v>488.31</v>
      </c>
      <c r="E15" s="34"/>
      <c r="F15" s="34">
        <f t="shared" si="0"/>
        <v>0</v>
      </c>
      <c r="G15" s="34"/>
      <c r="H15" s="34">
        <f t="shared" si="1"/>
        <v>0</v>
      </c>
    </row>
    <row r="16" spans="2:8" ht="20.100000000000001" customHeight="1" thickBot="1" x14ac:dyDescent="0.35">
      <c r="B16" s="35" t="s">
        <v>170</v>
      </c>
      <c r="C16" s="5" t="s">
        <v>169</v>
      </c>
      <c r="D16" s="34">
        <v>387.25</v>
      </c>
      <c r="E16" s="34"/>
      <c r="F16" s="34">
        <f t="shared" si="0"/>
        <v>0</v>
      </c>
      <c r="G16" s="34"/>
      <c r="H16" s="34">
        <f t="shared" si="1"/>
        <v>0</v>
      </c>
    </row>
    <row r="17" spans="2:8" ht="20.100000000000001" customHeight="1" thickBot="1" x14ac:dyDescent="0.35">
      <c r="B17" s="35" t="s">
        <v>168</v>
      </c>
      <c r="C17" s="5" t="s">
        <v>167</v>
      </c>
      <c r="D17" s="34">
        <v>3120.62</v>
      </c>
      <c r="E17" s="34"/>
      <c r="F17" s="34">
        <f t="shared" si="0"/>
        <v>0</v>
      </c>
      <c r="G17" s="34"/>
      <c r="H17" s="34">
        <f t="shared" si="1"/>
        <v>0</v>
      </c>
    </row>
    <row r="18" spans="2:8" ht="20.100000000000001" customHeight="1" thickBot="1" x14ac:dyDescent="0.35">
      <c r="B18" s="35" t="s">
        <v>166</v>
      </c>
      <c r="C18" s="5" t="s">
        <v>165</v>
      </c>
      <c r="D18" s="34">
        <v>1245.24</v>
      </c>
      <c r="E18" s="34"/>
      <c r="F18" s="34">
        <f t="shared" si="0"/>
        <v>0</v>
      </c>
      <c r="G18" s="34"/>
      <c r="H18" s="34">
        <f t="shared" si="1"/>
        <v>0</v>
      </c>
    </row>
    <row r="19" spans="2:8" ht="20.100000000000001" customHeight="1" thickBot="1" x14ac:dyDescent="0.35">
      <c r="B19" s="35" t="s">
        <v>164</v>
      </c>
      <c r="C19" s="5" t="s">
        <v>163</v>
      </c>
      <c r="D19" s="34">
        <v>1254.08</v>
      </c>
      <c r="E19" s="34"/>
      <c r="F19" s="34">
        <f t="shared" si="0"/>
        <v>0</v>
      </c>
      <c r="G19" s="34"/>
      <c r="H19" s="34">
        <f t="shared" si="1"/>
        <v>0</v>
      </c>
    </row>
    <row r="20" spans="2:8" ht="20.100000000000001" customHeight="1" thickBot="1" x14ac:dyDescent="0.35">
      <c r="B20" s="35" t="s">
        <v>162</v>
      </c>
      <c r="C20" s="5" t="s">
        <v>161</v>
      </c>
      <c r="D20" s="34">
        <v>1918.29</v>
      </c>
      <c r="E20" s="34"/>
      <c r="F20" s="34">
        <f t="shared" si="0"/>
        <v>0</v>
      </c>
      <c r="G20" s="34"/>
      <c r="H20" s="34">
        <f t="shared" si="1"/>
        <v>0</v>
      </c>
    </row>
    <row r="21" spans="2:8" ht="20.100000000000001" customHeight="1" thickBot="1" x14ac:dyDescent="0.35">
      <c r="B21" s="35" t="s">
        <v>160</v>
      </c>
      <c r="C21" s="5" t="s">
        <v>159</v>
      </c>
      <c r="D21" s="34">
        <v>3927.92</v>
      </c>
      <c r="E21" s="34"/>
      <c r="F21" s="34">
        <f t="shared" si="0"/>
        <v>0</v>
      </c>
      <c r="G21" s="34"/>
      <c r="H21" s="34">
        <f t="shared" si="1"/>
        <v>0</v>
      </c>
    </row>
    <row r="22" spans="2:8" ht="20.100000000000001" customHeight="1" thickBot="1" x14ac:dyDescent="0.35">
      <c r="B22" s="35" t="s">
        <v>158</v>
      </c>
      <c r="C22" s="5" t="s">
        <v>157</v>
      </c>
      <c r="D22" s="34">
        <v>612.65</v>
      </c>
      <c r="E22" s="34"/>
      <c r="F22" s="34">
        <f t="shared" si="0"/>
        <v>0</v>
      </c>
      <c r="G22" s="34"/>
      <c r="H22" s="34">
        <f t="shared" si="1"/>
        <v>0</v>
      </c>
    </row>
    <row r="23" spans="2:8" ht="20.100000000000001" customHeight="1" thickBot="1" x14ac:dyDescent="0.35">
      <c r="B23" s="35" t="s">
        <v>156</v>
      </c>
      <c r="C23" s="5" t="s">
        <v>155</v>
      </c>
      <c r="D23" s="34">
        <v>501.37</v>
      </c>
      <c r="E23" s="34"/>
      <c r="F23" s="34">
        <f t="shared" si="0"/>
        <v>0</v>
      </c>
      <c r="G23" s="34"/>
      <c r="H23" s="34">
        <f t="shared" si="1"/>
        <v>0</v>
      </c>
    </row>
    <row r="24" spans="2:8" ht="20.100000000000001" customHeight="1" thickBot="1" x14ac:dyDescent="0.35">
      <c r="B24" s="35" t="s">
        <v>154</v>
      </c>
      <c r="C24" s="5" t="s">
        <v>153</v>
      </c>
      <c r="D24" s="34">
        <v>574.46</v>
      </c>
      <c r="E24" s="34"/>
      <c r="F24" s="34">
        <f t="shared" si="0"/>
        <v>0</v>
      </c>
      <c r="G24" s="34"/>
      <c r="H24" s="34">
        <f t="shared" si="1"/>
        <v>0</v>
      </c>
    </row>
    <row r="25" spans="2:8" ht="20.100000000000001" customHeight="1" thickBot="1" x14ac:dyDescent="0.35">
      <c r="B25" s="35" t="s">
        <v>152</v>
      </c>
      <c r="C25" s="5" t="s">
        <v>151</v>
      </c>
      <c r="D25" s="34">
        <v>1522.65</v>
      </c>
      <c r="E25" s="34"/>
      <c r="F25" s="34">
        <f t="shared" si="0"/>
        <v>0</v>
      </c>
      <c r="G25" s="34"/>
      <c r="H25" s="34">
        <f t="shared" si="1"/>
        <v>0</v>
      </c>
    </row>
    <row r="26" spans="2:8" ht="20.100000000000001" customHeight="1" thickBot="1" x14ac:dyDescent="0.35">
      <c r="B26" s="35" t="s">
        <v>150</v>
      </c>
      <c r="C26" s="5" t="s">
        <v>149</v>
      </c>
      <c r="D26" s="34">
        <v>274.04000000000002</v>
      </c>
      <c r="E26" s="34"/>
      <c r="F26" s="34">
        <f t="shared" si="0"/>
        <v>0</v>
      </c>
      <c r="G26" s="34"/>
      <c r="H26" s="34">
        <f t="shared" si="1"/>
        <v>0</v>
      </c>
    </row>
    <row r="27" spans="2:8" ht="20.100000000000001" customHeight="1" thickBot="1" x14ac:dyDescent="0.35">
      <c r="B27" s="35" t="s">
        <v>148</v>
      </c>
      <c r="C27" s="5" t="s">
        <v>147</v>
      </c>
      <c r="D27" s="34">
        <v>247.6</v>
      </c>
      <c r="E27" s="34"/>
      <c r="F27" s="34">
        <f t="shared" si="0"/>
        <v>0</v>
      </c>
      <c r="G27" s="34"/>
      <c r="H27" s="34">
        <f t="shared" si="1"/>
        <v>0</v>
      </c>
    </row>
    <row r="28" spans="2:8" ht="20.100000000000001" customHeight="1" thickBot="1" x14ac:dyDescent="0.35">
      <c r="B28" s="35" t="s">
        <v>146</v>
      </c>
      <c r="C28" s="5" t="s">
        <v>145</v>
      </c>
      <c r="D28" s="34">
        <v>399.52</v>
      </c>
      <c r="E28" s="34"/>
      <c r="F28" s="34">
        <f t="shared" si="0"/>
        <v>0</v>
      </c>
      <c r="G28" s="34"/>
      <c r="H28" s="34">
        <f t="shared" si="1"/>
        <v>0</v>
      </c>
    </row>
    <row r="29" spans="2:8" ht="20.100000000000001" customHeight="1" thickBot="1" x14ac:dyDescent="0.35">
      <c r="B29" s="35" t="s">
        <v>144</v>
      </c>
      <c r="C29" s="5" t="s">
        <v>143</v>
      </c>
      <c r="D29" s="34">
        <v>47</v>
      </c>
      <c r="E29" s="34"/>
      <c r="F29" s="34">
        <f t="shared" si="0"/>
        <v>0</v>
      </c>
      <c r="G29" s="34"/>
      <c r="H29" s="34">
        <f t="shared" si="1"/>
        <v>0</v>
      </c>
    </row>
    <row r="30" spans="2:8" ht="20.100000000000001" customHeight="1" thickBot="1" x14ac:dyDescent="0.35">
      <c r="B30" s="35" t="s">
        <v>142</v>
      </c>
      <c r="C30" s="5" t="s">
        <v>141</v>
      </c>
      <c r="D30" s="34">
        <v>812.88</v>
      </c>
      <c r="E30" s="34"/>
      <c r="F30" s="34">
        <f t="shared" si="0"/>
        <v>0</v>
      </c>
      <c r="G30" s="34"/>
      <c r="H30" s="34">
        <f t="shared" si="1"/>
        <v>0</v>
      </c>
    </row>
    <row r="31" spans="2:8" ht="20.100000000000001" customHeight="1" thickBot="1" x14ac:dyDescent="0.35">
      <c r="B31" s="35" t="s">
        <v>140</v>
      </c>
      <c r="C31" s="5" t="s">
        <v>139</v>
      </c>
      <c r="D31" s="34">
        <v>816.04</v>
      </c>
      <c r="E31" s="34"/>
      <c r="F31" s="34">
        <f t="shared" si="0"/>
        <v>0</v>
      </c>
      <c r="G31" s="34"/>
      <c r="H31" s="34">
        <f t="shared" si="1"/>
        <v>0</v>
      </c>
    </row>
    <row r="32" spans="2:8" ht="20.100000000000001" customHeight="1" x14ac:dyDescent="0.3">
      <c r="B32" s="39" t="s">
        <v>138</v>
      </c>
      <c r="C32" s="7" t="s">
        <v>137</v>
      </c>
      <c r="D32" s="39">
        <v>7113.49</v>
      </c>
      <c r="E32" s="39"/>
      <c r="F32" s="39">
        <f>D32*E32</f>
        <v>0</v>
      </c>
      <c r="G32" s="39"/>
      <c r="H32" s="39">
        <v>0</v>
      </c>
    </row>
    <row r="33" spans="2:8" ht="20.100000000000001" customHeight="1" x14ac:dyDescent="0.3">
      <c r="B33" s="40"/>
      <c r="C33" s="7" t="s">
        <v>132</v>
      </c>
      <c r="D33" s="40"/>
      <c r="E33" s="40"/>
      <c r="F33" s="40"/>
      <c r="G33" s="40"/>
      <c r="H33" s="40"/>
    </row>
    <row r="34" spans="2:8" ht="20.100000000000001" customHeight="1" x14ac:dyDescent="0.3">
      <c r="B34" s="40"/>
      <c r="C34" s="7" t="s">
        <v>131</v>
      </c>
      <c r="D34" s="40"/>
      <c r="E34" s="40"/>
      <c r="F34" s="40"/>
      <c r="G34" s="40"/>
      <c r="H34" s="40"/>
    </row>
    <row r="35" spans="2:8" ht="20.100000000000001" customHeight="1" x14ac:dyDescent="0.3">
      <c r="B35" s="40"/>
      <c r="C35" s="7" t="s">
        <v>130</v>
      </c>
      <c r="D35" s="40"/>
      <c r="E35" s="40"/>
      <c r="F35" s="40"/>
      <c r="G35" s="40"/>
      <c r="H35" s="40"/>
    </row>
    <row r="36" spans="2:8" ht="20.100000000000001" customHeight="1" x14ac:dyDescent="0.3">
      <c r="B36" s="40"/>
      <c r="C36" s="7" t="s">
        <v>129</v>
      </c>
      <c r="D36" s="40"/>
      <c r="E36" s="40"/>
      <c r="F36" s="40"/>
      <c r="G36" s="40"/>
      <c r="H36" s="40"/>
    </row>
    <row r="37" spans="2:8" ht="20.100000000000001" customHeight="1" x14ac:dyDescent="0.3">
      <c r="B37" s="40"/>
      <c r="C37" s="7" t="s">
        <v>128</v>
      </c>
      <c r="D37" s="40"/>
      <c r="E37" s="40"/>
      <c r="F37" s="40"/>
      <c r="G37" s="40"/>
      <c r="H37" s="40"/>
    </row>
    <row r="38" spans="2:8" ht="20.100000000000001" customHeight="1" x14ac:dyDescent="0.3">
      <c r="B38" s="40"/>
      <c r="C38" s="7" t="s">
        <v>127</v>
      </c>
      <c r="D38" s="40"/>
      <c r="E38" s="40"/>
      <c r="F38" s="40"/>
      <c r="G38" s="40"/>
      <c r="H38" s="40"/>
    </row>
    <row r="39" spans="2:8" ht="20.100000000000001" customHeight="1" x14ac:dyDescent="0.3">
      <c r="B39" s="40"/>
      <c r="C39" s="7" t="s">
        <v>126</v>
      </c>
      <c r="D39" s="40"/>
      <c r="E39" s="40"/>
      <c r="F39" s="40"/>
      <c r="G39" s="40"/>
      <c r="H39" s="40"/>
    </row>
    <row r="40" spans="2:8" ht="22.5" customHeight="1" thickBot="1" x14ac:dyDescent="0.35">
      <c r="B40" s="41"/>
      <c r="C40" s="5" t="s">
        <v>125</v>
      </c>
      <c r="D40" s="41"/>
      <c r="E40" s="41"/>
      <c r="F40" s="41"/>
      <c r="G40" s="41"/>
      <c r="H40" s="41"/>
    </row>
    <row r="41" spans="2:8" ht="20.100000000000001" customHeight="1" x14ac:dyDescent="0.3">
      <c r="B41" s="39" t="s">
        <v>136</v>
      </c>
      <c r="C41" s="7" t="s">
        <v>135</v>
      </c>
      <c r="D41" s="39">
        <v>7914.85</v>
      </c>
      <c r="E41" s="39"/>
      <c r="F41" s="39">
        <f>E41*D41</f>
        <v>0</v>
      </c>
      <c r="G41" s="39"/>
      <c r="H41" s="39">
        <v>0</v>
      </c>
    </row>
    <row r="42" spans="2:8" ht="20.100000000000001" customHeight="1" x14ac:dyDescent="0.3">
      <c r="B42" s="40"/>
      <c r="C42" s="7" t="s">
        <v>132</v>
      </c>
      <c r="D42" s="40"/>
      <c r="E42" s="40"/>
      <c r="F42" s="40"/>
      <c r="G42" s="40"/>
      <c r="H42" s="40"/>
    </row>
    <row r="43" spans="2:8" ht="20.100000000000001" customHeight="1" x14ac:dyDescent="0.3">
      <c r="B43" s="40"/>
      <c r="C43" s="7" t="s">
        <v>131</v>
      </c>
      <c r="D43" s="40"/>
      <c r="E43" s="40"/>
      <c r="F43" s="40"/>
      <c r="G43" s="40"/>
      <c r="H43" s="40"/>
    </row>
    <row r="44" spans="2:8" ht="20.100000000000001" customHeight="1" x14ac:dyDescent="0.3">
      <c r="B44" s="40"/>
      <c r="C44" s="7" t="s">
        <v>130</v>
      </c>
      <c r="D44" s="40"/>
      <c r="E44" s="40"/>
      <c r="F44" s="40"/>
      <c r="G44" s="40"/>
      <c r="H44" s="40"/>
    </row>
    <row r="45" spans="2:8" ht="20.100000000000001" customHeight="1" x14ac:dyDescent="0.3">
      <c r="B45" s="40"/>
      <c r="C45" s="7" t="s">
        <v>129</v>
      </c>
      <c r="D45" s="40"/>
      <c r="E45" s="40"/>
      <c r="F45" s="40"/>
      <c r="G45" s="40"/>
      <c r="H45" s="40"/>
    </row>
    <row r="46" spans="2:8" ht="20.100000000000001" customHeight="1" x14ac:dyDescent="0.3">
      <c r="B46" s="40"/>
      <c r="C46" s="7" t="s">
        <v>128</v>
      </c>
      <c r="D46" s="40"/>
      <c r="E46" s="40"/>
      <c r="F46" s="40"/>
      <c r="G46" s="40"/>
      <c r="H46" s="40"/>
    </row>
    <row r="47" spans="2:8" ht="20.100000000000001" customHeight="1" x14ac:dyDescent="0.3">
      <c r="B47" s="40"/>
      <c r="C47" s="7" t="s">
        <v>127</v>
      </c>
      <c r="D47" s="40"/>
      <c r="E47" s="40"/>
      <c r="F47" s="40"/>
      <c r="G47" s="40"/>
      <c r="H47" s="40"/>
    </row>
    <row r="48" spans="2:8" ht="20.100000000000001" customHeight="1" x14ac:dyDescent="0.3">
      <c r="B48" s="40"/>
      <c r="C48" s="7" t="s">
        <v>126</v>
      </c>
      <c r="D48" s="40"/>
      <c r="E48" s="40"/>
      <c r="F48" s="40"/>
      <c r="G48" s="40"/>
      <c r="H48" s="40"/>
    </row>
    <row r="49" spans="2:8" ht="20.100000000000001" customHeight="1" thickBot="1" x14ac:dyDescent="0.35">
      <c r="B49" s="41"/>
      <c r="C49" s="5" t="s">
        <v>125</v>
      </c>
      <c r="D49" s="41"/>
      <c r="E49" s="41"/>
      <c r="F49" s="41"/>
      <c r="G49" s="41"/>
      <c r="H49" s="41"/>
    </row>
    <row r="50" spans="2:8" ht="20.100000000000001" customHeight="1" x14ac:dyDescent="0.3">
      <c r="B50" s="39" t="s">
        <v>134</v>
      </c>
      <c r="C50" s="36" t="s">
        <v>133</v>
      </c>
      <c r="D50" s="39">
        <v>37209.230000000003</v>
      </c>
      <c r="E50" s="39"/>
      <c r="F50" s="39">
        <f>E50*D50</f>
        <v>0</v>
      </c>
      <c r="G50" s="39"/>
      <c r="H50" s="39">
        <v>0</v>
      </c>
    </row>
    <row r="51" spans="2:8" ht="20.100000000000001" customHeight="1" x14ac:dyDescent="0.3">
      <c r="B51" s="40"/>
      <c r="C51" s="7" t="s">
        <v>132</v>
      </c>
      <c r="D51" s="40"/>
      <c r="E51" s="40"/>
      <c r="F51" s="40"/>
      <c r="G51" s="40"/>
      <c r="H51" s="40"/>
    </row>
    <row r="52" spans="2:8" ht="20.100000000000001" customHeight="1" x14ac:dyDescent="0.3">
      <c r="B52" s="40"/>
      <c r="C52" s="7" t="s">
        <v>131</v>
      </c>
      <c r="D52" s="40"/>
      <c r="E52" s="40"/>
      <c r="F52" s="40"/>
      <c r="G52" s="40"/>
      <c r="H52" s="40"/>
    </row>
    <row r="53" spans="2:8" ht="20.100000000000001" customHeight="1" x14ac:dyDescent="0.3">
      <c r="B53" s="40"/>
      <c r="C53" s="7" t="s">
        <v>130</v>
      </c>
      <c r="D53" s="40"/>
      <c r="E53" s="40"/>
      <c r="F53" s="40"/>
      <c r="G53" s="40"/>
      <c r="H53" s="40"/>
    </row>
    <row r="54" spans="2:8" ht="20.100000000000001" customHeight="1" x14ac:dyDescent="0.3">
      <c r="B54" s="40"/>
      <c r="C54" s="7" t="s">
        <v>129</v>
      </c>
      <c r="D54" s="40"/>
      <c r="E54" s="40"/>
      <c r="F54" s="40"/>
      <c r="G54" s="40"/>
      <c r="H54" s="40"/>
    </row>
    <row r="55" spans="2:8" ht="20.100000000000001" customHeight="1" x14ac:dyDescent="0.3">
      <c r="B55" s="40"/>
      <c r="C55" s="7" t="s">
        <v>128</v>
      </c>
      <c r="D55" s="40"/>
      <c r="E55" s="40"/>
      <c r="F55" s="40"/>
      <c r="G55" s="40"/>
      <c r="H55" s="40"/>
    </row>
    <row r="56" spans="2:8" ht="20.100000000000001" customHeight="1" x14ac:dyDescent="0.3">
      <c r="B56" s="40"/>
      <c r="C56" s="7" t="s">
        <v>127</v>
      </c>
      <c r="D56" s="40"/>
      <c r="E56" s="40"/>
      <c r="F56" s="40"/>
      <c r="G56" s="40"/>
      <c r="H56" s="40"/>
    </row>
    <row r="57" spans="2:8" ht="20.100000000000001" customHeight="1" x14ac:dyDescent="0.3">
      <c r="B57" s="40"/>
      <c r="C57" s="7" t="s">
        <v>126</v>
      </c>
      <c r="D57" s="40"/>
      <c r="E57" s="40"/>
      <c r="F57" s="40"/>
      <c r="G57" s="40"/>
      <c r="H57" s="40"/>
    </row>
    <row r="58" spans="2:8" ht="20.100000000000001" customHeight="1" thickBot="1" x14ac:dyDescent="0.35">
      <c r="B58" s="41"/>
      <c r="C58" s="5" t="s">
        <v>125</v>
      </c>
      <c r="D58" s="41"/>
      <c r="E58" s="41"/>
      <c r="F58" s="41"/>
      <c r="G58" s="41"/>
      <c r="H58" s="41"/>
    </row>
    <row r="59" spans="2:8" ht="20.100000000000001" customHeight="1" x14ac:dyDescent="0.3">
      <c r="B59" s="39" t="s">
        <v>124</v>
      </c>
      <c r="C59" s="7" t="s">
        <v>123</v>
      </c>
      <c r="D59" s="39">
        <v>25638.04</v>
      </c>
      <c r="E59" s="39"/>
      <c r="F59" s="39">
        <f>E59*D59</f>
        <v>0</v>
      </c>
      <c r="G59" s="39"/>
      <c r="H59" s="39">
        <v>0</v>
      </c>
    </row>
    <row r="60" spans="2:8" ht="20.100000000000001" customHeight="1" x14ac:dyDescent="0.3">
      <c r="B60" s="40"/>
      <c r="C60" s="7" t="s">
        <v>119</v>
      </c>
      <c r="D60" s="40"/>
      <c r="E60" s="40"/>
      <c r="F60" s="40"/>
      <c r="G60" s="40"/>
      <c r="H60" s="40"/>
    </row>
    <row r="61" spans="2:8" ht="20.100000000000001" customHeight="1" x14ac:dyDescent="0.3">
      <c r="B61" s="40"/>
      <c r="C61" s="7" t="s">
        <v>118</v>
      </c>
      <c r="D61" s="40"/>
      <c r="E61" s="40"/>
      <c r="F61" s="40"/>
      <c r="G61" s="40"/>
      <c r="H61" s="40"/>
    </row>
    <row r="62" spans="2:8" ht="20.100000000000001" customHeight="1" x14ac:dyDescent="0.3">
      <c r="B62" s="40"/>
      <c r="C62" s="7" t="s">
        <v>117</v>
      </c>
      <c r="D62" s="40"/>
      <c r="E62" s="40"/>
      <c r="F62" s="40"/>
      <c r="G62" s="40"/>
      <c r="H62" s="40"/>
    </row>
    <row r="63" spans="2:8" ht="20.100000000000001" customHeight="1" thickBot="1" x14ac:dyDescent="0.35">
      <c r="B63" s="41"/>
      <c r="C63" s="5" t="s">
        <v>122</v>
      </c>
      <c r="D63" s="41"/>
      <c r="E63" s="41"/>
      <c r="F63" s="41"/>
      <c r="G63" s="41"/>
      <c r="H63" s="41"/>
    </row>
    <row r="64" spans="2:8" ht="20.100000000000001" customHeight="1" x14ac:dyDescent="0.3">
      <c r="B64" s="39" t="s">
        <v>121</v>
      </c>
      <c r="C64" s="7" t="s">
        <v>120</v>
      </c>
      <c r="D64" s="39">
        <v>96808.28</v>
      </c>
      <c r="E64" s="39"/>
      <c r="F64" s="39">
        <f>E64*D64</f>
        <v>0</v>
      </c>
      <c r="G64" s="39"/>
      <c r="H64" s="39">
        <v>0</v>
      </c>
    </row>
    <row r="65" spans="2:8" ht="20.100000000000001" customHeight="1" x14ac:dyDescent="0.3">
      <c r="B65" s="40"/>
      <c r="C65" s="7" t="s">
        <v>119</v>
      </c>
      <c r="D65" s="40"/>
      <c r="E65" s="40"/>
      <c r="F65" s="40"/>
      <c r="G65" s="40"/>
      <c r="H65" s="40"/>
    </row>
    <row r="66" spans="2:8" ht="20.100000000000001" customHeight="1" x14ac:dyDescent="0.3">
      <c r="B66" s="40"/>
      <c r="C66" s="7" t="s">
        <v>118</v>
      </c>
      <c r="D66" s="40"/>
      <c r="E66" s="40"/>
      <c r="F66" s="40"/>
      <c r="G66" s="40"/>
      <c r="H66" s="40"/>
    </row>
    <row r="67" spans="2:8" ht="20.100000000000001" customHeight="1" thickBot="1" x14ac:dyDescent="0.35">
      <c r="B67" s="41"/>
      <c r="C67" s="5" t="s">
        <v>117</v>
      </c>
      <c r="D67" s="41"/>
      <c r="E67" s="41"/>
      <c r="F67" s="41"/>
      <c r="G67" s="41"/>
      <c r="H67" s="41"/>
    </row>
    <row r="68" spans="2:8" ht="20.100000000000001" customHeight="1" thickBot="1" x14ac:dyDescent="0.35">
      <c r="B68" s="35" t="s">
        <v>116</v>
      </c>
      <c r="C68" s="5" t="s">
        <v>115</v>
      </c>
      <c r="D68" s="34">
        <v>256.83999999999997</v>
      </c>
      <c r="E68" s="34"/>
      <c r="F68" s="34">
        <f>E68*D68</f>
        <v>0</v>
      </c>
      <c r="G68" s="34"/>
      <c r="H68" s="34">
        <f>G68*D68</f>
        <v>0</v>
      </c>
    </row>
    <row r="69" spans="2:8" ht="20.100000000000001" customHeight="1" thickBot="1" x14ac:dyDescent="0.35">
      <c r="B69" s="35" t="s">
        <v>114</v>
      </c>
      <c r="C69" s="5" t="s">
        <v>113</v>
      </c>
      <c r="D69" s="34">
        <v>980.6</v>
      </c>
      <c r="E69" s="34"/>
      <c r="F69" s="34">
        <f>E69*D69</f>
        <v>0</v>
      </c>
      <c r="G69" s="34"/>
      <c r="H69" s="34">
        <f>G69*D69</f>
        <v>0</v>
      </c>
    </row>
    <row r="70" spans="2:8" ht="20.100000000000001" customHeight="1" thickBot="1" x14ac:dyDescent="0.35">
      <c r="B70" s="35" t="s">
        <v>112</v>
      </c>
      <c r="C70" s="5" t="s">
        <v>111</v>
      </c>
      <c r="D70" s="34">
        <v>468.58</v>
      </c>
      <c r="E70" s="34"/>
      <c r="F70" s="34">
        <f>E70*D70</f>
        <v>0</v>
      </c>
      <c r="G70" s="34"/>
      <c r="H70" s="34">
        <f>G70*D70</f>
        <v>0</v>
      </c>
    </row>
    <row r="71" spans="2:8" ht="20.100000000000001" customHeight="1" thickBot="1" x14ac:dyDescent="0.35">
      <c r="B71" s="35" t="s">
        <v>110</v>
      </c>
      <c r="C71" s="5" t="s">
        <v>109</v>
      </c>
      <c r="D71" s="34">
        <v>632.35</v>
      </c>
      <c r="E71" s="34"/>
      <c r="F71" s="34">
        <f>E71*D71</f>
        <v>0</v>
      </c>
      <c r="G71" s="34"/>
      <c r="H71" s="34">
        <f>G71*D71</f>
        <v>0</v>
      </c>
    </row>
    <row r="72" spans="2:8" ht="20.100000000000001" customHeight="1" x14ac:dyDescent="0.3">
      <c r="B72" s="39" t="s">
        <v>108</v>
      </c>
      <c r="C72" s="7" t="s">
        <v>107</v>
      </c>
      <c r="D72" s="39">
        <v>3173.7</v>
      </c>
      <c r="E72" s="39"/>
      <c r="F72" s="39">
        <f>E72*D72</f>
        <v>0</v>
      </c>
      <c r="G72" s="39"/>
      <c r="H72" s="39">
        <v>0</v>
      </c>
    </row>
    <row r="73" spans="2:8" ht="20.100000000000001" customHeight="1" x14ac:dyDescent="0.3">
      <c r="B73" s="40"/>
      <c r="C73" s="7" t="s">
        <v>106</v>
      </c>
      <c r="D73" s="40"/>
      <c r="E73" s="40"/>
      <c r="F73" s="40"/>
      <c r="G73" s="40"/>
      <c r="H73" s="40"/>
    </row>
    <row r="74" spans="2:8" ht="20.100000000000001" customHeight="1" x14ac:dyDescent="0.3">
      <c r="B74" s="40"/>
      <c r="C74" s="7" t="s">
        <v>105</v>
      </c>
      <c r="D74" s="40"/>
      <c r="E74" s="40"/>
      <c r="F74" s="40"/>
      <c r="G74" s="40"/>
      <c r="H74" s="40"/>
    </row>
    <row r="75" spans="2:8" ht="20.100000000000001" customHeight="1" thickBot="1" x14ac:dyDescent="0.35">
      <c r="B75" s="41"/>
      <c r="C75" s="5" t="s">
        <v>104</v>
      </c>
      <c r="D75" s="41"/>
      <c r="E75" s="41"/>
      <c r="F75" s="41"/>
      <c r="G75" s="41"/>
      <c r="H75" s="41"/>
    </row>
    <row r="76" spans="2:8" ht="20.100000000000001" customHeight="1" thickBot="1" x14ac:dyDescent="0.35">
      <c r="B76" s="35" t="s">
        <v>103</v>
      </c>
      <c r="C76" s="5" t="s">
        <v>102</v>
      </c>
      <c r="D76" s="34">
        <v>556.19000000000005</v>
      </c>
      <c r="E76" s="34"/>
      <c r="F76" s="34">
        <f>E76*D76</f>
        <v>0</v>
      </c>
      <c r="G76" s="34"/>
      <c r="H76" s="34">
        <f>G76*D76</f>
        <v>0</v>
      </c>
    </row>
    <row r="77" spans="2:8" ht="20.100000000000001" customHeight="1" thickBot="1" x14ac:dyDescent="0.35">
      <c r="B77" s="35" t="s">
        <v>101</v>
      </c>
      <c r="C77" s="5" t="s">
        <v>100</v>
      </c>
      <c r="D77" s="34">
        <v>261.95999999999998</v>
      </c>
      <c r="E77" s="34"/>
      <c r="F77" s="34">
        <f>E77*D77</f>
        <v>0</v>
      </c>
      <c r="G77" s="34"/>
      <c r="H77" s="34">
        <f>G77*D77</f>
        <v>0</v>
      </c>
    </row>
    <row r="78" spans="2:8" ht="20.100000000000001" customHeight="1" thickBot="1" x14ac:dyDescent="0.35">
      <c r="B78" s="35" t="s">
        <v>99</v>
      </c>
      <c r="C78" s="5" t="s">
        <v>98</v>
      </c>
      <c r="D78" s="34">
        <v>94.74</v>
      </c>
      <c r="E78" s="34"/>
      <c r="F78" s="34">
        <f>E78*D78</f>
        <v>0</v>
      </c>
      <c r="G78" s="34"/>
      <c r="H78" s="34">
        <f>G78*D78</f>
        <v>0</v>
      </c>
    </row>
    <row r="79" spans="2:8" ht="20.100000000000001" customHeight="1" x14ac:dyDescent="0.3">
      <c r="B79" s="39" t="s">
        <v>97</v>
      </c>
      <c r="C79" s="7" t="s">
        <v>96</v>
      </c>
      <c r="D79" s="39">
        <v>2703.58</v>
      </c>
      <c r="E79" s="39"/>
      <c r="F79" s="39">
        <f>E79*D79</f>
        <v>0</v>
      </c>
      <c r="G79" s="39"/>
      <c r="H79" s="39">
        <v>0</v>
      </c>
    </row>
    <row r="80" spans="2:8" ht="20.100000000000001" customHeight="1" x14ac:dyDescent="0.3">
      <c r="B80" s="40"/>
      <c r="C80" s="7" t="s">
        <v>95</v>
      </c>
      <c r="D80" s="40"/>
      <c r="E80" s="40"/>
      <c r="F80" s="40"/>
      <c r="G80" s="40"/>
      <c r="H80" s="40"/>
    </row>
    <row r="81" spans="2:8" ht="20.100000000000001" customHeight="1" x14ac:dyDescent="0.3">
      <c r="B81" s="40"/>
      <c r="C81" s="7" t="s">
        <v>94</v>
      </c>
      <c r="D81" s="40"/>
      <c r="E81" s="40"/>
      <c r="F81" s="40"/>
      <c r="G81" s="40"/>
      <c r="H81" s="40"/>
    </row>
    <row r="82" spans="2:8" ht="20.100000000000001" customHeight="1" thickBot="1" x14ac:dyDescent="0.35">
      <c r="B82" s="41"/>
      <c r="C82" s="5" t="s">
        <v>93</v>
      </c>
      <c r="D82" s="41"/>
      <c r="E82" s="41"/>
      <c r="F82" s="41"/>
      <c r="G82" s="41"/>
      <c r="H82" s="41"/>
    </row>
    <row r="83" spans="2:8" ht="20.100000000000001" customHeight="1" thickBot="1" x14ac:dyDescent="0.35">
      <c r="B83" s="35" t="s">
        <v>92</v>
      </c>
      <c r="C83" s="5" t="s">
        <v>91</v>
      </c>
      <c r="D83" s="34">
        <v>3430.92</v>
      </c>
      <c r="E83" s="34"/>
      <c r="F83" s="34">
        <f t="shared" ref="F83:F90" si="2">E83*D83</f>
        <v>0</v>
      </c>
      <c r="G83" s="34"/>
      <c r="H83" s="34">
        <f t="shared" ref="H83:H90" si="3">G83*D83</f>
        <v>0</v>
      </c>
    </row>
    <row r="84" spans="2:8" ht="20.100000000000001" customHeight="1" thickBot="1" x14ac:dyDescent="0.35">
      <c r="B84" s="35" t="s">
        <v>90</v>
      </c>
      <c r="C84" s="5" t="s">
        <v>89</v>
      </c>
      <c r="D84" s="34">
        <v>1556.94</v>
      </c>
      <c r="E84" s="34"/>
      <c r="F84" s="34">
        <f t="shared" si="2"/>
        <v>0</v>
      </c>
      <c r="G84" s="34"/>
      <c r="H84" s="34">
        <f t="shared" si="3"/>
        <v>0</v>
      </c>
    </row>
    <row r="85" spans="2:8" ht="20.100000000000001" customHeight="1" thickBot="1" x14ac:dyDescent="0.35">
      <c r="B85" s="35" t="s">
        <v>88</v>
      </c>
      <c r="C85" s="5" t="s">
        <v>87</v>
      </c>
      <c r="D85" s="34">
        <v>1737.12</v>
      </c>
      <c r="E85" s="34"/>
      <c r="F85" s="34">
        <f t="shared" si="2"/>
        <v>0</v>
      </c>
      <c r="G85" s="34"/>
      <c r="H85" s="34">
        <f t="shared" si="3"/>
        <v>0</v>
      </c>
    </row>
    <row r="86" spans="2:8" ht="20.100000000000001" customHeight="1" thickBot="1" x14ac:dyDescent="0.35">
      <c r="B86" s="35" t="s">
        <v>86</v>
      </c>
      <c r="C86" s="5" t="s">
        <v>85</v>
      </c>
      <c r="D86" s="34">
        <v>1604.54</v>
      </c>
      <c r="E86" s="34"/>
      <c r="F86" s="34">
        <f t="shared" si="2"/>
        <v>0</v>
      </c>
      <c r="G86" s="34"/>
      <c r="H86" s="34">
        <f t="shared" si="3"/>
        <v>0</v>
      </c>
    </row>
    <row r="87" spans="2:8" ht="20.100000000000001" customHeight="1" thickBot="1" x14ac:dyDescent="0.35">
      <c r="B87" s="35" t="s">
        <v>84</v>
      </c>
      <c r="C87" s="5" t="s">
        <v>83</v>
      </c>
      <c r="D87" s="34">
        <v>2028.99</v>
      </c>
      <c r="E87" s="34"/>
      <c r="F87" s="34">
        <f t="shared" si="2"/>
        <v>0</v>
      </c>
      <c r="G87" s="34"/>
      <c r="H87" s="34">
        <f t="shared" si="3"/>
        <v>0</v>
      </c>
    </row>
    <row r="88" spans="2:8" ht="20.100000000000001" customHeight="1" thickBot="1" x14ac:dyDescent="0.35">
      <c r="B88" s="35" t="s">
        <v>82</v>
      </c>
      <c r="C88" s="5" t="s">
        <v>81</v>
      </c>
      <c r="D88" s="34">
        <v>6653.13</v>
      </c>
      <c r="E88" s="34"/>
      <c r="F88" s="34">
        <f t="shared" si="2"/>
        <v>0</v>
      </c>
      <c r="G88" s="34"/>
      <c r="H88" s="34">
        <f t="shared" si="3"/>
        <v>0</v>
      </c>
    </row>
    <row r="89" spans="2:8" ht="20.100000000000001" customHeight="1" thickBot="1" x14ac:dyDescent="0.35">
      <c r="B89" s="35" t="s">
        <v>80</v>
      </c>
      <c r="C89" s="5" t="s">
        <v>79</v>
      </c>
      <c r="D89" s="34">
        <v>541.52</v>
      </c>
      <c r="E89" s="34"/>
      <c r="F89" s="34">
        <f t="shared" si="2"/>
        <v>0</v>
      </c>
      <c r="G89" s="34"/>
      <c r="H89" s="34">
        <f t="shared" si="3"/>
        <v>0</v>
      </c>
    </row>
    <row r="90" spans="2:8" ht="20.100000000000001" customHeight="1" thickBot="1" x14ac:dyDescent="0.35">
      <c r="B90" s="35" t="s">
        <v>78</v>
      </c>
      <c r="C90" s="7" t="s">
        <v>77</v>
      </c>
      <c r="D90" s="34">
        <v>3580.25</v>
      </c>
      <c r="E90" s="34"/>
      <c r="F90" s="34">
        <f t="shared" si="2"/>
        <v>0</v>
      </c>
      <c r="G90" s="34"/>
      <c r="H90" s="34">
        <f t="shared" si="3"/>
        <v>0</v>
      </c>
    </row>
    <row r="91" spans="2:8" ht="20.100000000000001" customHeight="1" x14ac:dyDescent="0.3">
      <c r="B91" s="47" t="s">
        <v>76</v>
      </c>
      <c r="C91" s="33" t="s">
        <v>75</v>
      </c>
      <c r="D91" s="50">
        <v>3845.95</v>
      </c>
      <c r="E91" s="39">
        <f>C93/100*C95</f>
        <v>0</v>
      </c>
      <c r="F91" s="39">
        <f>D91*E91/4</f>
        <v>0</v>
      </c>
      <c r="G91" s="39">
        <f>C97/100*C99</f>
        <v>0</v>
      </c>
      <c r="H91" s="39">
        <f>D91*G91/4</f>
        <v>0</v>
      </c>
    </row>
    <row r="92" spans="2:8" ht="20.100000000000001" customHeight="1" x14ac:dyDescent="0.3">
      <c r="B92" s="48"/>
      <c r="C92" s="31" t="s">
        <v>74</v>
      </c>
      <c r="D92" s="51"/>
      <c r="E92" s="40"/>
      <c r="F92" s="40"/>
      <c r="G92" s="40"/>
      <c r="H92" s="40"/>
    </row>
    <row r="93" spans="2:8" ht="20.100000000000001" customHeight="1" x14ac:dyDescent="0.3">
      <c r="B93" s="48"/>
      <c r="C93" s="30"/>
      <c r="D93" s="51"/>
      <c r="E93" s="40"/>
      <c r="F93" s="40"/>
      <c r="G93" s="40"/>
      <c r="H93" s="40"/>
    </row>
    <row r="94" spans="2:8" ht="20.100000000000001" customHeight="1" x14ac:dyDescent="0.3">
      <c r="B94" s="48"/>
      <c r="C94" s="31" t="s">
        <v>73</v>
      </c>
      <c r="D94" s="51"/>
      <c r="E94" s="40"/>
      <c r="F94" s="40"/>
      <c r="G94" s="40"/>
      <c r="H94" s="40"/>
    </row>
    <row r="95" spans="2:8" ht="20.100000000000001" customHeight="1" x14ac:dyDescent="0.3">
      <c r="B95" s="48"/>
      <c r="C95" s="32"/>
      <c r="D95" s="51"/>
      <c r="E95" s="40"/>
      <c r="F95" s="40"/>
      <c r="G95" s="40"/>
      <c r="H95" s="40"/>
    </row>
    <row r="96" spans="2:8" ht="20.100000000000001" customHeight="1" x14ac:dyDescent="0.3">
      <c r="B96" s="48"/>
      <c r="C96" s="31" t="s">
        <v>72</v>
      </c>
      <c r="D96" s="51"/>
      <c r="E96" s="40"/>
      <c r="F96" s="40"/>
      <c r="G96" s="40"/>
      <c r="H96" s="40"/>
    </row>
    <row r="97" spans="2:8" ht="20.100000000000001" customHeight="1" x14ac:dyDescent="0.3">
      <c r="B97" s="48"/>
      <c r="C97" s="30"/>
      <c r="D97" s="51"/>
      <c r="E97" s="40"/>
      <c r="F97" s="40"/>
      <c r="G97" s="40"/>
      <c r="H97" s="40"/>
    </row>
    <row r="98" spans="2:8" ht="20.100000000000001" customHeight="1" x14ac:dyDescent="0.3">
      <c r="B98" s="48"/>
      <c r="C98" s="29" t="s">
        <v>71</v>
      </c>
      <c r="D98" s="51"/>
      <c r="E98" s="40"/>
      <c r="F98" s="40"/>
      <c r="G98" s="40"/>
      <c r="H98" s="40"/>
    </row>
    <row r="99" spans="2:8" ht="20.100000000000001" customHeight="1" thickBot="1" x14ac:dyDescent="0.35">
      <c r="B99" s="49"/>
      <c r="C99" s="28"/>
      <c r="D99" s="52"/>
      <c r="E99" s="41"/>
      <c r="F99" s="41"/>
      <c r="G99" s="41"/>
      <c r="H99" s="41"/>
    </row>
    <row r="100" spans="2:8" ht="20.100000000000001" customHeight="1" thickBot="1" x14ac:dyDescent="0.35">
      <c r="B100" s="27"/>
      <c r="C100" s="2"/>
      <c r="D100" s="25"/>
      <c r="E100" s="26">
        <f>SUM(E7:E90)+E91/100000</f>
        <v>0</v>
      </c>
      <c r="F100" s="25"/>
      <c r="G100" s="26">
        <f>SUM(G7:G90)+G91/100000</f>
        <v>0</v>
      </c>
      <c r="H100" s="25"/>
    </row>
    <row r="101" spans="2:8" ht="20.100000000000001" customHeight="1" thickBot="1" x14ac:dyDescent="0.35">
      <c r="C101" s="2" t="s">
        <v>70</v>
      </c>
      <c r="D101" s="25"/>
      <c r="E101" s="26">
        <f>ROUNDUP(E100,3)</f>
        <v>0</v>
      </c>
      <c r="F101" s="25">
        <f>SUM(F8:F100)</f>
        <v>0</v>
      </c>
      <c r="G101" s="26">
        <f>ROUNDUP(G100,3)</f>
        <v>0</v>
      </c>
      <c r="H101" s="25">
        <f>SUM(H8:H100)</f>
        <v>0</v>
      </c>
    </row>
    <row r="102" spans="2:8" x14ac:dyDescent="0.3">
      <c r="C102" t="s">
        <v>69</v>
      </c>
    </row>
    <row r="103" spans="2:8" x14ac:dyDescent="0.3">
      <c r="C103" t="s">
        <v>68</v>
      </c>
    </row>
    <row r="104" spans="2:8" x14ac:dyDescent="0.3">
      <c r="C104" t="s">
        <v>67</v>
      </c>
    </row>
    <row r="105" spans="2:8" x14ac:dyDescent="0.3">
      <c r="C105" t="s">
        <v>66</v>
      </c>
    </row>
    <row r="106" spans="2:8" x14ac:dyDescent="0.3">
      <c r="C106" t="s">
        <v>65</v>
      </c>
    </row>
    <row r="107" spans="2:8" x14ac:dyDescent="0.3">
      <c r="C107" t="s">
        <v>64</v>
      </c>
    </row>
    <row r="108" spans="2:8" x14ac:dyDescent="0.3">
      <c r="C108" t="s">
        <v>63</v>
      </c>
    </row>
    <row r="109" spans="2:8" x14ac:dyDescent="0.3">
      <c r="C109" t="s">
        <v>62</v>
      </c>
    </row>
    <row r="110" spans="2:8" x14ac:dyDescent="0.3">
      <c r="C110" t="s">
        <v>61</v>
      </c>
    </row>
    <row r="111" spans="2:8" ht="15" thickBot="1" x14ac:dyDescent="0.35"/>
    <row r="112" spans="2:8" ht="17.399999999999999" x14ac:dyDescent="0.3">
      <c r="B112" s="24"/>
      <c r="C112" s="23"/>
      <c r="D112" s="22"/>
      <c r="E112" s="22"/>
      <c r="F112" s="21"/>
      <c r="G112" s="44" t="s">
        <v>60</v>
      </c>
      <c r="H112" s="20"/>
    </row>
    <row r="113" spans="2:8" ht="40.5" customHeight="1" x14ac:dyDescent="0.3">
      <c r="B113" s="19" t="s">
        <v>59</v>
      </c>
      <c r="C113" s="18"/>
      <c r="D113" s="17" t="s">
        <v>58</v>
      </c>
      <c r="E113" s="16" t="s">
        <v>57</v>
      </c>
      <c r="F113" s="15" t="s">
        <v>56</v>
      </c>
      <c r="G113" s="45"/>
      <c r="H113" s="14" t="s">
        <v>55</v>
      </c>
    </row>
    <row r="114" spans="2:8" ht="71.25" customHeight="1" thickBot="1" x14ac:dyDescent="0.35">
      <c r="B114" s="13" t="s">
        <v>54</v>
      </c>
      <c r="C114" s="12" t="s">
        <v>53</v>
      </c>
      <c r="D114" s="11"/>
      <c r="E114" s="11"/>
      <c r="F114" s="11"/>
      <c r="G114" s="46"/>
      <c r="H114" s="11"/>
    </row>
    <row r="115" spans="2:8" ht="20.100000000000001" customHeight="1" thickBot="1" x14ac:dyDescent="0.35">
      <c r="B115" s="10">
        <v>0</v>
      </c>
      <c r="C115" s="9">
        <v>1</v>
      </c>
      <c r="D115" s="9">
        <v>2</v>
      </c>
      <c r="E115" s="9">
        <v>3</v>
      </c>
      <c r="F115" s="9">
        <v>4</v>
      </c>
      <c r="G115" s="9">
        <v>5</v>
      </c>
      <c r="H115" s="9">
        <v>6</v>
      </c>
    </row>
    <row r="116" spans="2:8" ht="20.100000000000001" customHeight="1" thickBot="1" x14ac:dyDescent="0.35">
      <c r="B116" s="6" t="s">
        <v>52</v>
      </c>
      <c r="C116" s="5" t="s">
        <v>51</v>
      </c>
      <c r="D116" s="4">
        <v>1963.87</v>
      </c>
      <c r="E116" s="4"/>
      <c r="F116" s="4">
        <f t="shared" ref="F116:F125" si="4">E116*D116</f>
        <v>0</v>
      </c>
      <c r="G116" s="4"/>
      <c r="H116" s="4">
        <f t="shared" ref="H116:H125" si="5">G116*D116</f>
        <v>0</v>
      </c>
    </row>
    <row r="117" spans="2:8" ht="20.100000000000001" customHeight="1" thickBot="1" x14ac:dyDescent="0.35">
      <c r="B117" s="6" t="s">
        <v>50</v>
      </c>
      <c r="C117" s="5" t="s">
        <v>49</v>
      </c>
      <c r="D117" s="4">
        <v>243.86</v>
      </c>
      <c r="E117" s="4"/>
      <c r="F117" s="4">
        <f t="shared" si="4"/>
        <v>0</v>
      </c>
      <c r="G117" s="4"/>
      <c r="H117" s="4">
        <f t="shared" si="5"/>
        <v>0</v>
      </c>
    </row>
    <row r="118" spans="2:8" ht="20.100000000000001" customHeight="1" thickBot="1" x14ac:dyDescent="0.35">
      <c r="B118" s="6" t="s">
        <v>48</v>
      </c>
      <c r="C118" s="5" t="s">
        <v>47</v>
      </c>
      <c r="D118" s="4">
        <v>398.96</v>
      </c>
      <c r="E118" s="4"/>
      <c r="F118" s="4">
        <f t="shared" si="4"/>
        <v>0</v>
      </c>
      <c r="G118" s="4"/>
      <c r="H118" s="4">
        <f t="shared" si="5"/>
        <v>0</v>
      </c>
    </row>
    <row r="119" spans="2:8" ht="20.100000000000001" customHeight="1" thickBot="1" x14ac:dyDescent="0.35">
      <c r="B119" s="6" t="s">
        <v>46</v>
      </c>
      <c r="C119" s="5" t="s">
        <v>45</v>
      </c>
      <c r="D119" s="4">
        <v>369.66</v>
      </c>
      <c r="E119" s="4"/>
      <c r="F119" s="4">
        <f t="shared" si="4"/>
        <v>0</v>
      </c>
      <c r="G119" s="4"/>
      <c r="H119" s="4">
        <f t="shared" si="5"/>
        <v>0</v>
      </c>
    </row>
    <row r="120" spans="2:8" ht="20.100000000000001" customHeight="1" thickBot="1" x14ac:dyDescent="0.35">
      <c r="B120" s="6" t="s">
        <v>44</v>
      </c>
      <c r="C120" s="5" t="s">
        <v>43</v>
      </c>
      <c r="D120" s="4">
        <v>846.07</v>
      </c>
      <c r="E120" s="4"/>
      <c r="F120" s="4">
        <f t="shared" si="4"/>
        <v>0</v>
      </c>
      <c r="G120" s="4"/>
      <c r="H120" s="4">
        <f t="shared" si="5"/>
        <v>0</v>
      </c>
    </row>
    <row r="121" spans="2:8" ht="20.100000000000001" customHeight="1" thickBot="1" x14ac:dyDescent="0.35">
      <c r="B121" s="6" t="s">
        <v>42</v>
      </c>
      <c r="C121" s="5" t="s">
        <v>41</v>
      </c>
      <c r="D121" s="4">
        <v>874.52</v>
      </c>
      <c r="E121" s="4"/>
      <c r="F121" s="4">
        <f t="shared" si="4"/>
        <v>0</v>
      </c>
      <c r="G121" s="4"/>
      <c r="H121" s="4">
        <f t="shared" si="5"/>
        <v>0</v>
      </c>
    </row>
    <row r="122" spans="2:8" ht="20.100000000000001" customHeight="1" thickBot="1" x14ac:dyDescent="0.35">
      <c r="B122" s="6" t="s">
        <v>40</v>
      </c>
      <c r="C122" s="5" t="s">
        <v>39</v>
      </c>
      <c r="D122" s="4">
        <v>1033.43</v>
      </c>
      <c r="E122" s="4"/>
      <c r="F122" s="4">
        <f t="shared" si="4"/>
        <v>0</v>
      </c>
      <c r="G122" s="4"/>
      <c r="H122" s="4">
        <f t="shared" si="5"/>
        <v>0</v>
      </c>
    </row>
    <row r="123" spans="2:8" ht="20.100000000000001" customHeight="1" thickBot="1" x14ac:dyDescent="0.35">
      <c r="B123" s="6" t="s">
        <v>38</v>
      </c>
      <c r="C123" s="5" t="s">
        <v>37</v>
      </c>
      <c r="D123" s="4">
        <v>561.79999999999995</v>
      </c>
      <c r="E123" s="4"/>
      <c r="F123" s="4">
        <f t="shared" si="4"/>
        <v>0</v>
      </c>
      <c r="G123" s="4"/>
      <c r="H123" s="4">
        <f t="shared" si="5"/>
        <v>0</v>
      </c>
    </row>
    <row r="124" spans="2:8" ht="20.100000000000001" customHeight="1" thickBot="1" x14ac:dyDescent="0.35">
      <c r="B124" s="6" t="s">
        <v>36</v>
      </c>
      <c r="C124" s="5" t="s">
        <v>35</v>
      </c>
      <c r="D124" s="4">
        <v>50.47</v>
      </c>
      <c r="E124" s="4"/>
      <c r="F124" s="4">
        <f t="shared" si="4"/>
        <v>0</v>
      </c>
      <c r="G124" s="4"/>
      <c r="H124" s="4">
        <f t="shared" si="5"/>
        <v>0</v>
      </c>
    </row>
    <row r="125" spans="2:8" ht="20.100000000000001" customHeight="1" x14ac:dyDescent="0.3">
      <c r="B125" s="59" t="s">
        <v>34</v>
      </c>
      <c r="C125" s="8"/>
      <c r="D125" s="59">
        <v>23.39</v>
      </c>
      <c r="E125" s="59"/>
      <c r="F125" s="59">
        <f t="shared" si="4"/>
        <v>0</v>
      </c>
      <c r="G125" s="59"/>
      <c r="H125" s="59">
        <f t="shared" si="5"/>
        <v>0</v>
      </c>
    </row>
    <row r="126" spans="2:8" ht="20.100000000000001" customHeight="1" x14ac:dyDescent="0.3">
      <c r="B126" s="60"/>
      <c r="C126" s="7" t="s">
        <v>33</v>
      </c>
      <c r="D126" s="60"/>
      <c r="E126" s="60"/>
      <c r="F126" s="60"/>
      <c r="G126" s="60"/>
      <c r="H126" s="60"/>
    </row>
    <row r="127" spans="2:8" ht="20.100000000000001" customHeight="1" thickBot="1" x14ac:dyDescent="0.35">
      <c r="B127" s="61"/>
      <c r="C127" s="5" t="s">
        <v>32</v>
      </c>
      <c r="D127" s="61"/>
      <c r="E127" s="61"/>
      <c r="F127" s="61"/>
      <c r="G127" s="61"/>
      <c r="H127" s="61"/>
    </row>
    <row r="128" spans="2:8" ht="20.100000000000001" customHeight="1" thickBot="1" x14ac:dyDescent="0.35">
      <c r="B128" s="6" t="s">
        <v>31</v>
      </c>
      <c r="C128" s="5" t="s">
        <v>30</v>
      </c>
      <c r="D128" s="4">
        <v>99.37</v>
      </c>
      <c r="E128" s="4"/>
      <c r="F128" s="4">
        <f t="shared" ref="F128:F135" si="6">E128*D128</f>
        <v>0</v>
      </c>
      <c r="G128" s="4"/>
      <c r="H128" s="4">
        <f t="shared" ref="H128:H135" si="7">G128*D128</f>
        <v>0</v>
      </c>
    </row>
    <row r="129" spans="2:8" ht="20.100000000000001" customHeight="1" thickBot="1" x14ac:dyDescent="0.35">
      <c r="B129" s="6" t="s">
        <v>29</v>
      </c>
      <c r="C129" s="5" t="s">
        <v>28</v>
      </c>
      <c r="D129" s="4">
        <v>38.090000000000003</v>
      </c>
      <c r="E129" s="4"/>
      <c r="F129" s="4">
        <f t="shared" si="6"/>
        <v>0</v>
      </c>
      <c r="G129" s="4"/>
      <c r="H129" s="4">
        <f t="shared" si="7"/>
        <v>0</v>
      </c>
    </row>
    <row r="130" spans="2:8" ht="20.100000000000001" customHeight="1" thickBot="1" x14ac:dyDescent="0.35">
      <c r="B130" s="6" t="s">
        <v>27</v>
      </c>
      <c r="C130" s="5" t="s">
        <v>26</v>
      </c>
      <c r="D130" s="4">
        <v>30.71</v>
      </c>
      <c r="E130" s="4"/>
      <c r="F130" s="4">
        <f t="shared" si="6"/>
        <v>0</v>
      </c>
      <c r="G130" s="4"/>
      <c r="H130" s="4">
        <f t="shared" si="7"/>
        <v>0</v>
      </c>
    </row>
    <row r="131" spans="2:8" ht="20.100000000000001" customHeight="1" thickBot="1" x14ac:dyDescent="0.35">
      <c r="B131" s="6" t="s">
        <v>25</v>
      </c>
      <c r="C131" s="5" t="s">
        <v>24</v>
      </c>
      <c r="D131" s="4">
        <v>304.02999999999997</v>
      </c>
      <c r="E131" s="4"/>
      <c r="F131" s="4">
        <f t="shared" si="6"/>
        <v>0</v>
      </c>
      <c r="G131" s="4"/>
      <c r="H131" s="4">
        <f t="shared" si="7"/>
        <v>0</v>
      </c>
    </row>
    <row r="132" spans="2:8" ht="20.100000000000001" customHeight="1" thickBot="1" x14ac:dyDescent="0.35">
      <c r="B132" s="6" t="s">
        <v>23</v>
      </c>
      <c r="C132" s="5" t="s">
        <v>22</v>
      </c>
      <c r="D132" s="4">
        <v>404.39</v>
      </c>
      <c r="E132" s="4"/>
      <c r="F132" s="4">
        <f t="shared" si="6"/>
        <v>0</v>
      </c>
      <c r="G132" s="4"/>
      <c r="H132" s="4">
        <f t="shared" si="7"/>
        <v>0</v>
      </c>
    </row>
    <row r="133" spans="2:8" ht="20.100000000000001" customHeight="1" thickBot="1" x14ac:dyDescent="0.35">
      <c r="B133" s="6" t="s">
        <v>21</v>
      </c>
      <c r="C133" s="5" t="s">
        <v>20</v>
      </c>
      <c r="D133" s="4">
        <v>424</v>
      </c>
      <c r="E133" s="4"/>
      <c r="F133" s="4">
        <f t="shared" si="6"/>
        <v>0</v>
      </c>
      <c r="G133" s="4"/>
      <c r="H133" s="4">
        <f t="shared" si="7"/>
        <v>0</v>
      </c>
    </row>
    <row r="134" spans="2:8" ht="20.100000000000001" customHeight="1" thickBot="1" x14ac:dyDescent="0.35">
      <c r="B134" s="6" t="s">
        <v>19</v>
      </c>
      <c r="C134" s="5" t="s">
        <v>18</v>
      </c>
      <c r="D134" s="4">
        <v>2273.88</v>
      </c>
      <c r="E134" s="4"/>
      <c r="F134" s="4">
        <f t="shared" si="6"/>
        <v>0</v>
      </c>
      <c r="G134" s="4"/>
      <c r="H134" s="4">
        <f t="shared" si="7"/>
        <v>0</v>
      </c>
    </row>
    <row r="135" spans="2:8" ht="20.100000000000001" customHeight="1" x14ac:dyDescent="0.3">
      <c r="B135" s="59" t="s">
        <v>17</v>
      </c>
      <c r="C135" s="7" t="s">
        <v>16</v>
      </c>
      <c r="D135" s="59">
        <v>4133.33</v>
      </c>
      <c r="E135" s="59"/>
      <c r="F135" s="59">
        <f t="shared" si="6"/>
        <v>0</v>
      </c>
      <c r="G135" s="59"/>
      <c r="H135" s="59">
        <f t="shared" si="7"/>
        <v>0</v>
      </c>
    </row>
    <row r="136" spans="2:8" ht="20.100000000000001" customHeight="1" thickBot="1" x14ac:dyDescent="0.35">
      <c r="B136" s="61"/>
      <c r="C136" s="5" t="s">
        <v>15</v>
      </c>
      <c r="D136" s="61"/>
      <c r="E136" s="61"/>
      <c r="F136" s="61"/>
      <c r="G136" s="61"/>
      <c r="H136" s="61"/>
    </row>
    <row r="137" spans="2:8" ht="20.100000000000001" customHeight="1" thickBot="1" x14ac:dyDescent="0.35">
      <c r="B137" s="6" t="s">
        <v>14</v>
      </c>
      <c r="C137" s="5" t="s">
        <v>13</v>
      </c>
      <c r="D137" s="4">
        <v>2777.78</v>
      </c>
      <c r="E137" s="4"/>
      <c r="F137" s="4">
        <f t="shared" ref="F137:F142" si="8">E137*D137</f>
        <v>0</v>
      </c>
      <c r="G137" s="4"/>
      <c r="H137" s="4">
        <f t="shared" ref="H137:H142" si="9">G137*D137</f>
        <v>0</v>
      </c>
    </row>
    <row r="138" spans="2:8" ht="20.100000000000001" customHeight="1" thickBot="1" x14ac:dyDescent="0.35">
      <c r="B138" s="6" t="s">
        <v>12</v>
      </c>
      <c r="C138" s="5" t="s">
        <v>11</v>
      </c>
      <c r="D138" s="4">
        <v>3265.55</v>
      </c>
      <c r="E138" s="4"/>
      <c r="F138" s="4">
        <f t="shared" si="8"/>
        <v>0</v>
      </c>
      <c r="G138" s="4"/>
      <c r="H138" s="4">
        <f t="shared" si="9"/>
        <v>0</v>
      </c>
    </row>
    <row r="139" spans="2:8" ht="20.100000000000001" customHeight="1" thickBot="1" x14ac:dyDescent="0.35">
      <c r="B139" s="6" t="s">
        <v>10</v>
      </c>
      <c r="C139" s="5" t="s">
        <v>9</v>
      </c>
      <c r="D139" s="4">
        <v>28356.32</v>
      </c>
      <c r="E139" s="4"/>
      <c r="F139" s="4">
        <f t="shared" si="8"/>
        <v>0</v>
      </c>
      <c r="G139" s="4"/>
      <c r="H139" s="4">
        <f t="shared" si="9"/>
        <v>0</v>
      </c>
    </row>
    <row r="140" spans="2:8" ht="20.100000000000001" customHeight="1" thickBot="1" x14ac:dyDescent="0.35">
      <c r="B140" s="6" t="s">
        <v>8</v>
      </c>
      <c r="C140" s="5" t="s">
        <v>7</v>
      </c>
      <c r="D140" s="4">
        <v>1207.42</v>
      </c>
      <c r="E140" s="4"/>
      <c r="F140" s="4">
        <f t="shared" si="8"/>
        <v>0</v>
      </c>
      <c r="G140" s="4"/>
      <c r="H140" s="4">
        <f t="shared" si="9"/>
        <v>0</v>
      </c>
    </row>
    <row r="141" spans="2:8" ht="20.100000000000001" customHeight="1" thickBot="1" x14ac:dyDescent="0.35">
      <c r="B141" s="6" t="s">
        <v>6</v>
      </c>
      <c r="C141" s="5" t="s">
        <v>5</v>
      </c>
      <c r="D141" s="4">
        <v>9.31</v>
      </c>
      <c r="E141" s="4"/>
      <c r="F141" s="4">
        <f t="shared" si="8"/>
        <v>0</v>
      </c>
      <c r="G141" s="4"/>
      <c r="H141" s="4">
        <f t="shared" si="9"/>
        <v>0</v>
      </c>
    </row>
    <row r="142" spans="2:8" ht="20.100000000000001" customHeight="1" thickBot="1" x14ac:dyDescent="0.35">
      <c r="B142" s="6" t="s">
        <v>4</v>
      </c>
      <c r="C142" s="5" t="s">
        <v>3</v>
      </c>
      <c r="D142" s="4">
        <v>52.26</v>
      </c>
      <c r="E142" s="4"/>
      <c r="F142" s="4">
        <f t="shared" si="8"/>
        <v>0</v>
      </c>
      <c r="G142" s="4"/>
      <c r="H142" s="4">
        <f t="shared" si="9"/>
        <v>0</v>
      </c>
    </row>
    <row r="143" spans="2:8" ht="20.100000000000001" customHeight="1" thickBot="1" x14ac:dyDescent="0.35">
      <c r="B143" s="3"/>
      <c r="C143" s="2" t="s">
        <v>2</v>
      </c>
      <c r="D143" s="1"/>
      <c r="E143" s="1"/>
      <c r="F143" s="1">
        <f>SUM(F116:F142)</f>
        <v>0</v>
      </c>
      <c r="G143" s="1"/>
      <c r="H143" s="1">
        <f>SUM(H116:H142)</f>
        <v>0</v>
      </c>
    </row>
    <row r="144" spans="2:8" ht="20.100000000000001" customHeight="1" thickBot="1" x14ac:dyDescent="0.35">
      <c r="B144" s="3"/>
      <c r="C144" s="2" t="s">
        <v>1</v>
      </c>
      <c r="D144" s="1"/>
      <c r="E144" s="1"/>
      <c r="F144" s="1">
        <f>F143+F100</f>
        <v>0</v>
      </c>
      <c r="G144" s="1"/>
      <c r="H144" s="1">
        <f>H143+H100</f>
        <v>0</v>
      </c>
    </row>
    <row r="145" spans="2:8" ht="20.100000000000001" customHeight="1" x14ac:dyDescent="0.3">
      <c r="B145" s="53"/>
      <c r="C145" s="54"/>
      <c r="D145" s="54"/>
      <c r="E145" s="54"/>
      <c r="F145" s="54"/>
      <c r="G145" s="54"/>
      <c r="H145" s="55"/>
    </row>
    <row r="146" spans="2:8" ht="20.100000000000001" customHeight="1" thickBot="1" x14ac:dyDescent="0.35">
      <c r="B146" s="56" t="s">
        <v>0</v>
      </c>
      <c r="C146" s="57"/>
      <c r="D146" s="57"/>
      <c r="E146" s="57"/>
      <c r="F146" s="57"/>
      <c r="G146" s="57"/>
      <c r="H146" s="58"/>
    </row>
  </sheetData>
  <mergeCells count="66">
    <mergeCell ref="B145:H145"/>
    <mergeCell ref="B146:H146"/>
    <mergeCell ref="H125:H127"/>
    <mergeCell ref="B135:B136"/>
    <mergeCell ref="D135:D136"/>
    <mergeCell ref="E135:E136"/>
    <mergeCell ref="F135:F136"/>
    <mergeCell ref="G135:G136"/>
    <mergeCell ref="H135:H136"/>
    <mergeCell ref="B125:B127"/>
    <mergeCell ref="D125:D127"/>
    <mergeCell ref="E125:E127"/>
    <mergeCell ref="F125:F127"/>
    <mergeCell ref="G125:G127"/>
    <mergeCell ref="H79:H82"/>
    <mergeCell ref="B91:B99"/>
    <mergeCell ref="D91:D99"/>
    <mergeCell ref="E91:E99"/>
    <mergeCell ref="G112:G114"/>
    <mergeCell ref="F91:F99"/>
    <mergeCell ref="G91:G99"/>
    <mergeCell ref="H91:H99"/>
    <mergeCell ref="B79:B82"/>
    <mergeCell ref="D79:D82"/>
    <mergeCell ref="E79:E82"/>
    <mergeCell ref="F79:F82"/>
    <mergeCell ref="G79:G82"/>
    <mergeCell ref="H72:H75"/>
    <mergeCell ref="B64:B67"/>
    <mergeCell ref="D64:D67"/>
    <mergeCell ref="E64:E67"/>
    <mergeCell ref="F64:F67"/>
    <mergeCell ref="G64:G67"/>
    <mergeCell ref="H64:H67"/>
    <mergeCell ref="B72:B75"/>
    <mergeCell ref="D72:D75"/>
    <mergeCell ref="E72:E75"/>
    <mergeCell ref="F72:F75"/>
    <mergeCell ref="G72:G75"/>
    <mergeCell ref="H59:H63"/>
    <mergeCell ref="H50:H58"/>
    <mergeCell ref="B59:B63"/>
    <mergeCell ref="D59:D63"/>
    <mergeCell ref="E59:E63"/>
    <mergeCell ref="F59:F63"/>
    <mergeCell ref="G59:G63"/>
    <mergeCell ref="B50:B58"/>
    <mergeCell ref="D50:D58"/>
    <mergeCell ref="E50:E58"/>
    <mergeCell ref="F50:F58"/>
    <mergeCell ref="G50:G58"/>
    <mergeCell ref="H41:H49"/>
    <mergeCell ref="B2:H2"/>
    <mergeCell ref="B3:B5"/>
    <mergeCell ref="G3:G5"/>
    <mergeCell ref="B32:B40"/>
    <mergeCell ref="D32:D40"/>
    <mergeCell ref="E32:E40"/>
    <mergeCell ref="F32:F40"/>
    <mergeCell ref="G32:G40"/>
    <mergeCell ref="H32:H40"/>
    <mergeCell ref="B41:B49"/>
    <mergeCell ref="D41:D49"/>
    <mergeCell ref="E41:E49"/>
    <mergeCell ref="F41:F49"/>
    <mergeCell ref="G41:G49"/>
  </mergeCells>
  <pageMargins left="0.70866141732283472" right="0.70866141732283472" top="0.55118110236220474" bottom="0.35433070866141736" header="0.31496062992125984" footer="0.31496062992125984"/>
  <pageSetup paperSize="9" scale="68" orientation="portrait" r:id="rId1"/>
  <rowBreaks count="2" manualBreakCount="2">
    <brk id="58" max="16383" man="1"/>
    <brk id="1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Coeficienti SO_2010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Berni</dc:creator>
  <cp:lastModifiedBy>User</cp:lastModifiedBy>
  <cp:lastPrinted>2018-02-01T13:24:34Z</cp:lastPrinted>
  <dcterms:created xsi:type="dcterms:W3CDTF">2018-01-03T12:38:30Z</dcterms:created>
  <dcterms:modified xsi:type="dcterms:W3CDTF">2018-02-05T07:07:18Z</dcterms:modified>
</cp:coreProperties>
</file>